
<file path=[Content_Types].xml><?xml version="1.0" encoding="utf-8"?>
<Types xmlns="http://schemas.openxmlformats.org/package/2006/content-types">
  <Default Extension="png" ContentType="image/png"/>
  <Default Extension="svg" ContentType="image/sv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aerocivil-my.sharepoint.com/personal/sandrap_jimenez_aerocivil_gov_co/Documents/Excel WEB/2024/"/>
    </mc:Choice>
  </mc:AlternateContent>
  <xr:revisionPtr revIDLastSave="80" documentId="13_ncr:1_{D352A695-0070-409B-AAA1-5F66950703DE}" xr6:coauthVersionLast="47" xr6:coauthVersionMax="47" xr10:uidLastSave="{9BCEBDB8-7421-4765-AF8C-0BF5A7837E3D}"/>
  <bookViews>
    <workbookView xWindow="-23148" yWindow="-108" windowWidth="23256" windowHeight="12576" xr2:uid="{00000000-000D-0000-FFFF-FFFF00000000}"/>
  </bookViews>
  <sheets>
    <sheet name="REP_EPG034_EjecucionPresupuesta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68" i="1" l="1"/>
  <c r="I68" i="1"/>
  <c r="H68" i="1"/>
  <c r="S67" i="1"/>
  <c r="S68" i="1" s="1"/>
  <c r="Q67" i="1"/>
  <c r="O67" i="1"/>
  <c r="P67" i="1" s="1"/>
  <c r="N67" i="1"/>
  <c r="N68" i="1" s="1"/>
  <c r="M67" i="1"/>
  <c r="M68" i="1" s="1"/>
  <c r="L67" i="1"/>
  <c r="L68" i="1" s="1"/>
  <c r="K67" i="1"/>
  <c r="R67" i="1" s="1"/>
  <c r="J67" i="1"/>
  <c r="J68" i="1" s="1"/>
  <c r="I67" i="1"/>
  <c r="H67" i="1"/>
  <c r="T66" i="1"/>
  <c r="T65" i="1"/>
  <c r="T64" i="1"/>
  <c r="T63" i="1"/>
  <c r="T62" i="1"/>
  <c r="T61" i="1"/>
  <c r="T60" i="1"/>
  <c r="T59" i="1"/>
  <c r="T58" i="1"/>
  <c r="T57" i="1"/>
  <c r="T56" i="1"/>
  <c r="T55" i="1"/>
  <c r="T54" i="1"/>
  <c r="T53" i="1"/>
  <c r="T52" i="1"/>
  <c r="T51" i="1"/>
  <c r="T50" i="1"/>
  <c r="T49" i="1"/>
  <c r="T48" i="1"/>
  <c r="T47" i="1"/>
  <c r="T46" i="1"/>
  <c r="T45" i="1"/>
  <c r="T44" i="1"/>
  <c r="T43" i="1"/>
  <c r="T42" i="1"/>
  <c r="T41" i="1"/>
  <c r="T40" i="1"/>
  <c r="T39" i="1"/>
  <c r="T38" i="1"/>
  <c r="T37" i="1"/>
  <c r="T36" i="1"/>
  <c r="T35" i="1"/>
  <c r="T34" i="1"/>
  <c r="T33" i="1"/>
  <c r="T32" i="1"/>
  <c r="T31" i="1"/>
  <c r="T30" i="1"/>
  <c r="R66" i="1"/>
  <c r="R65" i="1"/>
  <c r="R64" i="1"/>
  <c r="R63" i="1"/>
  <c r="R62" i="1"/>
  <c r="R61" i="1"/>
  <c r="R60" i="1"/>
  <c r="R59" i="1"/>
  <c r="R58" i="1"/>
  <c r="R57" i="1"/>
  <c r="R56" i="1"/>
  <c r="R55" i="1"/>
  <c r="R54" i="1"/>
  <c r="R53" i="1"/>
  <c r="R52" i="1"/>
  <c r="R51" i="1"/>
  <c r="R50" i="1"/>
  <c r="R49" i="1"/>
  <c r="R48" i="1"/>
  <c r="R47" i="1"/>
  <c r="R46" i="1"/>
  <c r="R45" i="1"/>
  <c r="R44" i="1"/>
  <c r="R43" i="1"/>
  <c r="R42" i="1"/>
  <c r="R41" i="1"/>
  <c r="R40" i="1"/>
  <c r="R39" i="1"/>
  <c r="R38" i="1"/>
  <c r="R37" i="1"/>
  <c r="R36" i="1"/>
  <c r="R35" i="1"/>
  <c r="R34" i="1"/>
  <c r="R33" i="1"/>
  <c r="R32" i="1"/>
  <c r="R31" i="1"/>
  <c r="R30" i="1"/>
  <c r="P66" i="1"/>
  <c r="P65" i="1"/>
  <c r="P64" i="1"/>
  <c r="P63" i="1"/>
  <c r="P62" i="1"/>
  <c r="P61" i="1"/>
  <c r="P60" i="1"/>
  <c r="P59" i="1"/>
  <c r="P58" i="1"/>
  <c r="P57" i="1"/>
  <c r="P56" i="1"/>
  <c r="P55" i="1"/>
  <c r="P54" i="1"/>
  <c r="P53" i="1"/>
  <c r="P52" i="1"/>
  <c r="P51" i="1"/>
  <c r="P50" i="1"/>
  <c r="P49" i="1"/>
  <c r="P48" i="1"/>
  <c r="P47" i="1"/>
  <c r="P46" i="1"/>
  <c r="P45" i="1"/>
  <c r="P44" i="1"/>
  <c r="P43" i="1"/>
  <c r="P42" i="1"/>
  <c r="P41" i="1"/>
  <c r="P40" i="1"/>
  <c r="P39" i="1"/>
  <c r="P38" i="1"/>
  <c r="P37" i="1"/>
  <c r="P36" i="1"/>
  <c r="P35" i="1"/>
  <c r="P34" i="1"/>
  <c r="P33" i="1"/>
  <c r="P32" i="1"/>
  <c r="P31" i="1"/>
  <c r="P30" i="1"/>
  <c r="T29" i="1"/>
  <c r="S29" i="1"/>
  <c r="Q29" i="1"/>
  <c r="O29" i="1"/>
  <c r="P29" i="1" s="1"/>
  <c r="N29" i="1"/>
  <c r="M29" i="1"/>
  <c r="L29" i="1"/>
  <c r="K29" i="1"/>
  <c r="R29" i="1" s="1"/>
  <c r="J29" i="1"/>
  <c r="I29" i="1"/>
  <c r="H29" i="1"/>
  <c r="R14" i="1"/>
  <c r="T28" i="1"/>
  <c r="T27" i="1"/>
  <c r="T26" i="1"/>
  <c r="T25" i="1"/>
  <c r="T24" i="1"/>
  <c r="T23" i="1"/>
  <c r="T22" i="1"/>
  <c r="T21" i="1"/>
  <c r="T19" i="1"/>
  <c r="T18" i="1"/>
  <c r="T16" i="1"/>
  <c r="T15" i="1"/>
  <c r="T14" i="1"/>
  <c r="R28" i="1"/>
  <c r="R27" i="1"/>
  <c r="R26" i="1"/>
  <c r="R25" i="1"/>
  <c r="R24" i="1"/>
  <c r="R23" i="1"/>
  <c r="R22" i="1"/>
  <c r="R21" i="1"/>
  <c r="R19" i="1"/>
  <c r="R18" i="1"/>
  <c r="R16" i="1"/>
  <c r="R15" i="1"/>
  <c r="P28" i="1"/>
  <c r="P27" i="1"/>
  <c r="P26" i="1"/>
  <c r="P25" i="1"/>
  <c r="P24" i="1"/>
  <c r="P23" i="1"/>
  <c r="P22" i="1"/>
  <c r="P21" i="1"/>
  <c r="P19" i="1"/>
  <c r="P18" i="1"/>
  <c r="P16" i="1"/>
  <c r="P15" i="1"/>
  <c r="P14" i="1"/>
  <c r="O68" i="1" l="1"/>
  <c r="K68" i="1"/>
  <c r="T68" i="1" s="1"/>
  <c r="T67" i="1"/>
  <c r="P68" i="1" l="1"/>
  <c r="R68" i="1"/>
</calcChain>
</file>

<file path=xl/sharedStrings.xml><?xml version="1.0" encoding="utf-8"?>
<sst xmlns="http://schemas.openxmlformats.org/spreadsheetml/2006/main" count="388" uniqueCount="98">
  <si>
    <t>UEJ</t>
  </si>
  <si>
    <t>NOMBRE UEJ</t>
  </si>
  <si>
    <t>RUBRO</t>
  </si>
  <si>
    <t>FUENTE</t>
  </si>
  <si>
    <t>REC</t>
  </si>
  <si>
    <t>SIT</t>
  </si>
  <si>
    <t>DESCRIPCION</t>
  </si>
  <si>
    <t>APR. INICIAL</t>
  </si>
  <si>
    <t>APR. ADICIONADA</t>
  </si>
  <si>
    <t>APR. REDUCIDA</t>
  </si>
  <si>
    <t>APR. VIGENTE</t>
  </si>
  <si>
    <t>APR BLOQUEADA</t>
  </si>
  <si>
    <t>CDP</t>
  </si>
  <si>
    <t>APR. DISPONIBLE</t>
  </si>
  <si>
    <t>COMPROMISO</t>
  </si>
  <si>
    <t>OBLIGACION</t>
  </si>
  <si>
    <t>PAGOS</t>
  </si>
  <si>
    <t>24-12-00</t>
  </si>
  <si>
    <t>UNIDAD ADMINISTRATIVA ESPECIAL DE LA AERONAUTICA CIVIL</t>
  </si>
  <si>
    <t>A-01-01-01</t>
  </si>
  <si>
    <t>Propios</t>
  </si>
  <si>
    <t>20</t>
  </si>
  <si>
    <t>CSF</t>
  </si>
  <si>
    <t>SALARIO</t>
  </si>
  <si>
    <t>A-01-01-02</t>
  </si>
  <si>
    <t>CONTRIBUCIONES INHERENTES A LA NÓMINA</t>
  </si>
  <si>
    <t>A-01-01-03</t>
  </si>
  <si>
    <t>REMUNERACIONES NO CONSTITUTIVAS DE FACTOR SALARIAL</t>
  </si>
  <si>
    <t>A-01-01-04</t>
  </si>
  <si>
    <t>OTROS GASTOS DE PERSONAL - DISTRIBUCIÓN PREVIO CONCEPTO DGPPN</t>
  </si>
  <si>
    <t>A-02</t>
  </si>
  <si>
    <t>ADQUISICIÓN DE BIENES  Y SERVICIOS</t>
  </si>
  <si>
    <t>A-03-02-02</t>
  </si>
  <si>
    <t>A ORGANIZACIONES INTERNACIONALES</t>
  </si>
  <si>
    <t>A-03-03-01-999</t>
  </si>
  <si>
    <t>OTRAS TRANSFERENCIAS - DISTRIBUCIÓN PREVIO CONCEPTO DGPPN</t>
  </si>
  <si>
    <t>A-03-04-02-001</t>
  </si>
  <si>
    <t>MESADAS PENSIONALES (DE PENSIONES)</t>
  </si>
  <si>
    <t>A-03-04-02-012</t>
  </si>
  <si>
    <t>INCAPACIDADES Y LICENCIAS DE MATERNIDAD Y PATERNIDAD (NO DE PENSIONES)</t>
  </si>
  <si>
    <t>A-03-10</t>
  </si>
  <si>
    <t>SENTENCIAS Y CONCILIACIONES</t>
  </si>
  <si>
    <t>A-05</t>
  </si>
  <si>
    <t>GASTOS DE COMERCIALIZACIÓN Y PRODUCCIÓN</t>
  </si>
  <si>
    <t>A-08-01</t>
  </si>
  <si>
    <t>IMPUESTOS</t>
  </si>
  <si>
    <t>A-08-04-01</t>
  </si>
  <si>
    <t>CUOTA DE FISCALIZACIÓN Y AUDITAJE</t>
  </si>
  <si>
    <t>A-08-04-06</t>
  </si>
  <si>
    <t>CONTRIBUCIÓN – SUPERINTENDENCIA DE VIGILANCIA Y SEGURIDAD PRIVADA</t>
  </si>
  <si>
    <t>A-08-05</t>
  </si>
  <si>
    <t>MULTAS, SANCIONES E INTERESES DE MORA</t>
  </si>
  <si>
    <t>C-2403-0600-25-52104E</t>
  </si>
  <si>
    <t>5. CONVERGENCIA REGIONAL / E. INFRAESTRUCTURA Y SERVICIOS LOGÍSTICOS</t>
  </si>
  <si>
    <t>C-2403-0600-26-52104E</t>
  </si>
  <si>
    <t>C-2403-0600-27-52104E</t>
  </si>
  <si>
    <t>C-2403-0600-28-52104E</t>
  </si>
  <si>
    <t>C-2403-0600-29-52104E</t>
  </si>
  <si>
    <t>C-2403-0600-30-52104E</t>
  </si>
  <si>
    <t>C-2403-0600-31-52104E</t>
  </si>
  <si>
    <t>C-2403-0600-32-52104E</t>
  </si>
  <si>
    <t>C-2403-0600-33-52104E</t>
  </si>
  <si>
    <t>C-2403-0600-34-52104E</t>
  </si>
  <si>
    <t>21</t>
  </si>
  <si>
    <t>C-2403-0600-35-52104E</t>
  </si>
  <si>
    <t>C-2403-0600-36-52104E</t>
  </si>
  <si>
    <t>C-2403-0600-37-52104E</t>
  </si>
  <si>
    <t>C-2403-0600-38-52104E</t>
  </si>
  <si>
    <t>C-2403-0600-39-52104E</t>
  </si>
  <si>
    <t>C-2403-0600-40-52104E</t>
  </si>
  <si>
    <t>C-2403-0600-41-52104E</t>
  </si>
  <si>
    <t>C-2403-0600-42-52104E</t>
  </si>
  <si>
    <t>C-2403-0600-43-52104E</t>
  </si>
  <si>
    <t>C-2403-0600-44-52104E</t>
  </si>
  <si>
    <t>C-2403-0600-45-52104E</t>
  </si>
  <si>
    <t>C-2403-0600-46-52104E</t>
  </si>
  <si>
    <t>C-2403-0600-47-52104E</t>
  </si>
  <si>
    <t>C-2403-0600-48-52104E</t>
  </si>
  <si>
    <t>C-2403-0600-49-52104E</t>
  </si>
  <si>
    <t>C-2403-0600-51-52104E</t>
  </si>
  <si>
    <t>C-2403-0600-52-52104E</t>
  </si>
  <si>
    <t>C-2403-0600-55-52104E</t>
  </si>
  <si>
    <t>C-2403-0600-56-51102A</t>
  </si>
  <si>
    <t>5. CONVERGENCIA REGIONAL / A. INTERVENCIÓN DE VÍAS REGIONALES (SECUNDARIAS Y TERCIARIAS), TERMINALES FLUVIALES Y AERÓDROMOS</t>
  </si>
  <si>
    <t>C-2409-0600-7-20301C</t>
  </si>
  <si>
    <t>2. SEGURIDAD HUMANA Y JUSTICIA SOCIAL / C. FORTALECIMIENTO DE LA SEGURIDAD VIAL PARA LA PROTECCIÓN DE LA VIDA</t>
  </si>
  <si>
    <t>C-2409-0600-8-20301C</t>
  </si>
  <si>
    <t>C-2499-0600-6-51102D</t>
  </si>
  <si>
    <t>5. CONVERGENCIA REGIONAL / D. INTEGRACIÓN DE TERRITORIOS BAJO EL PRINCIPIO DE LA CONECTIVIDAD FÍSICA Y LA MULTIMODALIDAD</t>
  </si>
  <si>
    <t>C-2499-0600-7-51102D</t>
  </si>
  <si>
    <t>C-2499-0600-8-51102D</t>
  </si>
  <si>
    <t>% COMPROMISO</t>
  </si>
  <si>
    <t>% OBLIGACIÓN</t>
  </si>
  <si>
    <t>% PAGOS</t>
  </si>
  <si>
    <t>INFORME DE EJECUCIÓN PRESUPUESTAL 2024</t>
  </si>
  <si>
    <t>TOTAL FUNCIONAMIENTO</t>
  </si>
  <si>
    <t>TOTAL INVERSIÓN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</si>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</sst>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_-;\-* #,##0_-;_-* &quot;-&quot;??_-;_-@_-"/>
    <numFmt numFmtId="165" formatCode="0.0%"/>
  </numFmts>
  <fonts count="8" x14ac:knownFonts="1">
    <font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Arial"/>
      <family val="2"/>
    </font>
    <font>
      <sz val="8"/>
      <color rgb="FF000000"/>
      <name val="Arial"/>
      <family val="2"/>
    </font>
    <font>
      <b/>
      <sz val="9"/>
      <color theme="0"/>
      <name val="Arial"/>
      <family val="2"/>
    </font>
    <font>
      <b/>
      <sz val="18"/>
      <color theme="9" tint="-0.249977111117893"/>
      <name val="Arial"/>
      <family val="2"/>
    </font>
    <font>
      <sz val="9"/>
      <color theme="0"/>
      <name val="Arial"/>
      <family val="2"/>
    </font>
    <font>
      <b/>
      <sz val="10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rgb="FFFFFFFF"/>
        <bgColor rgb="FF000000"/>
      </patternFill>
    </fill>
  </fills>
  <borders count="2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5">
    <xf numFmtId="0" fontId="0" fillId="0" borderId="0" xfId="0" applyFont="1" applyFill="1" applyBorder="1"/>
    <xf numFmtId="0" fontId="2" fillId="0" borderId="0" xfId="0" applyFont="1" applyFill="1" applyBorder="1"/>
    <xf numFmtId="0" fontId="3" fillId="0" borderId="1" xfId="0" applyNumberFormat="1" applyFont="1" applyFill="1" applyBorder="1" applyAlignment="1">
      <alignment horizontal="center" vertical="center" wrapText="1" readingOrder="1"/>
    </xf>
    <xf numFmtId="0" fontId="3" fillId="0" borderId="1" xfId="0" applyNumberFormat="1" applyFont="1" applyFill="1" applyBorder="1" applyAlignment="1">
      <alignment horizontal="left" vertical="center" wrapText="1" readingOrder="1"/>
    </xf>
    <xf numFmtId="0" fontId="3" fillId="0" borderId="1" xfId="0" applyNumberFormat="1" applyFont="1" applyFill="1" applyBorder="1" applyAlignment="1">
      <alignment vertical="center" wrapText="1" readingOrder="1"/>
    </xf>
    <xf numFmtId="0" fontId="4" fillId="2" borderId="1" xfId="0" applyFont="1" applyFill="1" applyBorder="1" applyAlignment="1">
      <alignment horizontal="center" vertical="center" wrapText="1" readingOrder="1"/>
    </xf>
    <xf numFmtId="164" fontId="3" fillId="0" borderId="1" xfId="1" applyNumberFormat="1" applyFont="1" applyFill="1" applyBorder="1" applyAlignment="1">
      <alignment horizontal="right" vertical="center" wrapText="1" readingOrder="1"/>
    </xf>
    <xf numFmtId="165" fontId="3" fillId="0" borderId="1" xfId="2" applyNumberFormat="1" applyFont="1" applyFill="1" applyBorder="1" applyAlignment="1">
      <alignment horizontal="right" vertical="center" wrapText="1" readingOrder="1"/>
    </xf>
    <xf numFmtId="0" fontId="6" fillId="2" borderId="1" xfId="0" applyFont="1" applyFill="1" applyBorder="1" applyAlignment="1">
      <alignment horizontal="center" vertical="center" wrapText="1" readingOrder="1"/>
    </xf>
    <xf numFmtId="0" fontId="6" fillId="2" borderId="1" xfId="0" applyFont="1" applyFill="1" applyBorder="1" applyAlignment="1">
      <alignment horizontal="left" vertical="center" wrapText="1" readingOrder="1"/>
    </xf>
    <xf numFmtId="0" fontId="6" fillId="2" borderId="1" xfId="0" applyFont="1" applyFill="1" applyBorder="1" applyAlignment="1">
      <alignment vertical="center" wrapText="1" readingOrder="1"/>
    </xf>
    <xf numFmtId="0" fontId="7" fillId="2" borderId="1" xfId="0" applyFont="1" applyFill="1" applyBorder="1" applyAlignment="1">
      <alignment horizontal="center" vertical="center" wrapText="1" readingOrder="1"/>
    </xf>
    <xf numFmtId="165" fontId="4" fillId="2" borderId="1" xfId="2" applyNumberFormat="1" applyFont="1" applyFill="1" applyBorder="1" applyAlignment="1">
      <alignment horizontal="right" vertical="center" wrapText="1" readingOrder="1"/>
    </xf>
    <xf numFmtId="164" fontId="4" fillId="2" borderId="1" xfId="1" applyNumberFormat="1" applyFont="1" applyFill="1" applyBorder="1" applyAlignment="1">
      <alignment horizontal="right" vertical="center" wrapText="1" readingOrder="1"/>
    </xf>
    <xf numFmtId="0" fontId="5" fillId="3" borderId="0" xfId="0" applyFont="1" applyFill="1" applyAlignment="1">
      <alignment horizontal="center" vertical="center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sv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614449</xdr:colOff>
      <xdr:row>5</xdr:row>
      <xdr:rowOff>134996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F290E3B-AF35-4A08-B251-01789BB2A8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380509" cy="1011296"/>
        </a:xfrm>
        <a:prstGeom prst="rect">
          <a:avLst/>
        </a:prstGeom>
      </xdr:spPr>
    </xdr:pic>
    <xdr:clientData/>
  </xdr:twoCellAnchor>
  <xdr:twoCellAnchor editAs="oneCell">
    <xdr:from>
      <xdr:col>8</xdr:col>
      <xdr:colOff>38100</xdr:colOff>
      <xdr:row>0</xdr:row>
      <xdr:rowOff>0</xdr:rowOff>
    </xdr:from>
    <xdr:to>
      <xdr:col>10</xdr:col>
      <xdr:colOff>982980</xdr:colOff>
      <xdr:row>7</xdr:row>
      <xdr:rowOff>60960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C22EFCF9-E965-8BA7-842B-5A10F71F980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0587" t="3617" r="39029" b="87263"/>
        <a:stretch/>
      </xdr:blipFill>
      <xdr:spPr bwMode="auto">
        <a:xfrm>
          <a:off x="9357360" y="0"/>
          <a:ext cx="3032760" cy="128778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14</xdr:col>
      <xdr:colOff>0</xdr:colOff>
      <xdr:row>0</xdr:row>
      <xdr:rowOff>0</xdr:rowOff>
    </xdr:from>
    <xdr:to>
      <xdr:col>17</xdr:col>
      <xdr:colOff>722237</xdr:colOff>
      <xdr:row>3</xdr:row>
      <xdr:rowOff>174062</xdr:rowOff>
    </xdr:to>
    <xdr:pic>
      <xdr:nvPicPr>
        <xdr:cNvPr id="4" name="Gráfico 3">
          <a:extLst>
            <a:ext uri="{FF2B5EF4-FFF2-40B4-BE49-F238E27FC236}">
              <a16:creationId xmlns:a16="http://schemas.microsoft.com/office/drawing/2014/main" id="{1C0C850F-5586-472D-BA6B-997A2CF540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4"/>
            </a:ext>
          </a:extLst>
        </a:blip>
        <a:stretch>
          <a:fillRect/>
        </a:stretch>
      </xdr:blipFill>
      <xdr:spPr>
        <a:xfrm>
          <a:off x="17091660" y="0"/>
          <a:ext cx="3937877" cy="699842"/>
        </a:xfrm>
        <a:prstGeom prst="rect">
          <a:avLst/>
        </a:prstGeom>
      </xdr:spPr>
    </xdr:pic>
    <xdr:clientData/>
  </xdr:twoCellAnchor>
  <xdr:twoCellAnchor editAs="oneCell">
    <xdr:from>
      <xdr:col>9</xdr:col>
      <xdr:colOff>929640</xdr:colOff>
      <xdr:row>71</xdr:row>
      <xdr:rowOff>76200</xdr:rowOff>
    </xdr:from>
    <xdr:to>
      <xdr:col>11</xdr:col>
      <xdr:colOff>959700</xdr:colOff>
      <xdr:row>72</xdr:row>
      <xdr:rowOff>61173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1588CF08-C319-5D65-B9DC-814E4065A42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91013"/>
        <a:stretch/>
      </xdr:blipFill>
      <xdr:spPr>
        <a:xfrm>
          <a:off x="11064240" y="23858220"/>
          <a:ext cx="2209380" cy="160233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8</xdr:row>
      <xdr:rowOff>0</xdr:rowOff>
    </xdr:from>
    <xdr:to>
      <xdr:col>2</xdr:col>
      <xdr:colOff>838662</xdr:colOff>
      <xdr:row>11</xdr:row>
      <xdr:rowOff>45720</xdr:rowOff>
    </xdr:to>
    <xdr:sp macro="" textlink="">
      <xdr:nvSpPr>
        <xdr:cNvPr id="6" name="Rectangle 56">
          <a:extLst>
            <a:ext uri="{FF2B5EF4-FFF2-40B4-BE49-F238E27FC236}">
              <a16:creationId xmlns:a16="http://schemas.microsoft.com/office/drawing/2014/main" id="{8A82D108-EE6F-4167-9824-536ED368CC6C}"/>
            </a:ext>
          </a:extLst>
        </xdr:cNvPr>
        <xdr:cNvSpPr/>
      </xdr:nvSpPr>
      <xdr:spPr>
        <a:xfrm rot="10800000">
          <a:off x="0" y="1516380"/>
          <a:ext cx="3604722" cy="655320"/>
        </a:xfrm>
        <a:prstGeom prst="rect">
          <a:avLst/>
        </a:prstGeom>
        <a:solidFill>
          <a:schemeClr val="accent6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s-CO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ID"/>
        </a:p>
      </xdr:txBody>
    </xdr:sp>
    <xdr:clientData/>
  </xdr:twoCellAnchor>
  <xdr:twoCellAnchor>
    <xdr:from>
      <xdr:col>0</xdr:col>
      <xdr:colOff>0</xdr:colOff>
      <xdr:row>8</xdr:row>
      <xdr:rowOff>114300</xdr:rowOff>
    </xdr:from>
    <xdr:to>
      <xdr:col>2</xdr:col>
      <xdr:colOff>612140</xdr:colOff>
      <xdr:row>10</xdr:row>
      <xdr:rowOff>166075</xdr:rowOff>
    </xdr:to>
    <xdr:sp macro="" textlink="">
      <xdr:nvSpPr>
        <xdr:cNvPr id="7" name="Text Box 3">
          <a:extLst>
            <a:ext uri="{FF2B5EF4-FFF2-40B4-BE49-F238E27FC236}">
              <a16:creationId xmlns:a16="http://schemas.microsoft.com/office/drawing/2014/main" id="{A7F44530-1393-43DB-BE1F-E7D8A9767A6C}"/>
            </a:ext>
          </a:extLst>
        </xdr:cNvPr>
        <xdr:cNvSpPr txBox="1">
          <a:spLocks noChangeArrowheads="1"/>
        </xdr:cNvSpPr>
      </xdr:nvSpPr>
      <xdr:spPr bwMode="auto">
        <a:xfrm>
          <a:off x="0" y="1630680"/>
          <a:ext cx="3378200" cy="4022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ctr" upright="1"/>
        <a:lstStyle/>
        <a:p>
          <a:pPr algn="ctr" rtl="0">
            <a:defRPr sz="1000"/>
          </a:pPr>
          <a:r>
            <a:rPr lang="es-CO" sz="2000" b="1" i="0" u="none" strike="noStrike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Corte: 31 Agosto 2024</a:t>
          </a:r>
        </a:p>
      </xdr:txBody>
    </xdr:sp>
    <xdr:clientData/>
  </xdr:twoCellAnchor>
  <xdr:twoCellAnchor>
    <xdr:from>
      <xdr:col>0</xdr:col>
      <xdr:colOff>0</xdr:colOff>
      <xdr:row>68</xdr:row>
      <xdr:rowOff>175259</xdr:rowOff>
    </xdr:from>
    <xdr:to>
      <xdr:col>6</xdr:col>
      <xdr:colOff>1257300</xdr:colOff>
      <xdr:row>71</xdr:row>
      <xdr:rowOff>128964</xdr:rowOff>
    </xdr:to>
    <xdr:sp macro="" textlink="">
      <xdr:nvSpPr>
        <xdr:cNvPr id="8" name="Rectangle 56">
          <a:extLst>
            <a:ext uri="{FF2B5EF4-FFF2-40B4-BE49-F238E27FC236}">
              <a16:creationId xmlns:a16="http://schemas.microsoft.com/office/drawing/2014/main" id="{187553D9-9A46-4EC4-A2BC-B58154D9817F}"/>
            </a:ext>
          </a:extLst>
        </xdr:cNvPr>
        <xdr:cNvSpPr/>
      </xdr:nvSpPr>
      <xdr:spPr>
        <a:xfrm rot="10800000">
          <a:off x="0" y="23431499"/>
          <a:ext cx="7383780" cy="479485"/>
        </a:xfrm>
        <a:prstGeom prst="rect">
          <a:avLst/>
        </a:prstGeom>
        <a:solidFill>
          <a:schemeClr val="accent6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s-CO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ID"/>
        </a:p>
      </xdr:txBody>
    </xdr:sp>
    <xdr:clientData/>
  </xdr:twoCellAnchor>
  <xdr:twoCellAnchor>
    <xdr:from>
      <xdr:col>0</xdr:col>
      <xdr:colOff>0</xdr:colOff>
      <xdr:row>69</xdr:row>
      <xdr:rowOff>0</xdr:rowOff>
    </xdr:from>
    <xdr:to>
      <xdr:col>6</xdr:col>
      <xdr:colOff>899160</xdr:colOff>
      <xdr:row>71</xdr:row>
      <xdr:rowOff>128965</xdr:rowOff>
    </xdr:to>
    <xdr:sp macro="" textlink="">
      <xdr:nvSpPr>
        <xdr:cNvPr id="9" name="Text Box 3">
          <a:extLst>
            <a:ext uri="{FF2B5EF4-FFF2-40B4-BE49-F238E27FC236}">
              <a16:creationId xmlns:a16="http://schemas.microsoft.com/office/drawing/2014/main" id="{1323E88B-D8A9-4DC6-BFE5-61676AD3A854}"/>
            </a:ext>
          </a:extLst>
        </xdr:cNvPr>
        <xdr:cNvSpPr txBox="1">
          <a:spLocks noChangeArrowheads="1"/>
        </xdr:cNvSpPr>
      </xdr:nvSpPr>
      <xdr:spPr bwMode="auto">
        <a:xfrm>
          <a:off x="0" y="23431500"/>
          <a:ext cx="7025640" cy="479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ctr" upright="1"/>
        <a:lstStyle/>
        <a:p>
          <a:pPr algn="l" rtl="0">
            <a:defRPr sz="1000"/>
          </a:pPr>
          <a:r>
            <a:rPr lang="es-CO" sz="1000" b="1" i="0" u="none" strike="noStrike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Fuente: Ejecución Presupuestal Agregada SIIF NACIÓN a Nivel Decreto - Ministerio de Hacienda y Crédito Público</a:t>
          </a:r>
        </a:p>
      </xdr:txBody>
    </xdr:sp>
    <xdr:clientData/>
  </xdr:twoCellAnchor>
  <xdr:twoCellAnchor>
    <xdr:from>
      <xdr:col>0</xdr:col>
      <xdr:colOff>0</xdr:colOff>
      <xdr:row>72</xdr:row>
      <xdr:rowOff>167640</xdr:rowOff>
    </xdr:from>
    <xdr:to>
      <xdr:col>20</xdr:col>
      <xdr:colOff>45720</xdr:colOff>
      <xdr:row>74</xdr:row>
      <xdr:rowOff>30480</xdr:rowOff>
    </xdr:to>
    <xdr:sp macro="" textlink="">
      <xdr:nvSpPr>
        <xdr:cNvPr id="11" name="Rectangle 56">
          <a:extLst>
            <a:ext uri="{FF2B5EF4-FFF2-40B4-BE49-F238E27FC236}">
              <a16:creationId xmlns:a16="http://schemas.microsoft.com/office/drawing/2014/main" id="{B4C7F6F6-48BE-41B3-BF26-718E2E5FC077}"/>
            </a:ext>
          </a:extLst>
        </xdr:cNvPr>
        <xdr:cNvSpPr/>
      </xdr:nvSpPr>
      <xdr:spPr>
        <a:xfrm rot="10800000">
          <a:off x="0" y="24124920"/>
          <a:ext cx="21198840" cy="213360"/>
        </a:xfrm>
        <a:prstGeom prst="rect">
          <a:avLst/>
        </a:prstGeom>
        <a:solidFill>
          <a:schemeClr val="accent6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s-CO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ID"/>
        </a:p>
      </xdr:txBody>
    </xdr:sp>
    <xdr:clientData/>
  </xdr:twoCellAnchor>
  <xdr:twoCellAnchor>
    <xdr:from>
      <xdr:col>7</xdr:col>
      <xdr:colOff>472440</xdr:colOff>
      <xdr:row>72</xdr:row>
      <xdr:rowOff>160021</xdr:rowOff>
    </xdr:from>
    <xdr:to>
      <xdr:col>14</xdr:col>
      <xdr:colOff>182880</xdr:colOff>
      <xdr:row>74</xdr:row>
      <xdr:rowOff>15241</xdr:rowOff>
    </xdr:to>
    <xdr:sp macro="" textlink="">
      <xdr:nvSpPr>
        <xdr:cNvPr id="12" name="Text Box 3">
          <a:extLst>
            <a:ext uri="{FF2B5EF4-FFF2-40B4-BE49-F238E27FC236}">
              <a16:creationId xmlns:a16="http://schemas.microsoft.com/office/drawing/2014/main" id="{2711AE15-84AE-4A5D-8833-E43BA18820F3}"/>
            </a:ext>
          </a:extLst>
        </xdr:cNvPr>
        <xdr:cNvSpPr txBox="1">
          <a:spLocks noChangeArrowheads="1"/>
        </xdr:cNvSpPr>
      </xdr:nvSpPr>
      <xdr:spPr bwMode="auto">
        <a:xfrm>
          <a:off x="8496300" y="24117301"/>
          <a:ext cx="7254240" cy="205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ctr" upright="1"/>
        <a:lstStyle/>
        <a:p>
          <a:pPr algn="ctr" rtl="0">
            <a:defRPr sz="1000"/>
          </a:pPr>
          <a:r>
            <a:rPr lang="es-CO" sz="1000" b="1" i="0" u="none" strike="noStrike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www.aerocivil.gov.co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76"/>
  <sheetViews>
    <sheetView showGridLines="0" tabSelected="1" workbookViewId="0">
      <selection activeCell="A77" sqref="A77:XFD1048576"/>
    </sheetView>
  </sheetViews>
  <sheetFormatPr baseColWidth="10" defaultColWidth="0" defaultRowHeight="13.8" zeroHeight="1" x14ac:dyDescent="0.25"/>
  <cols>
    <col min="1" max="1" width="13.44140625" style="1" customWidth="1"/>
    <col min="2" max="2" width="26.88671875" style="1" customWidth="1"/>
    <col min="3" max="3" width="21.5546875" style="1" customWidth="1"/>
    <col min="4" max="4" width="9.6640625" style="1" customWidth="1"/>
    <col min="5" max="5" width="8.109375" style="1" customWidth="1"/>
    <col min="6" max="6" width="9.6640625" style="1" customWidth="1"/>
    <col min="7" max="7" width="27.6640625" style="1" customWidth="1"/>
    <col min="8" max="8" width="15.44140625" style="1" customWidth="1"/>
    <col min="9" max="9" width="15.33203125" style="1" bestFit="1" customWidth="1"/>
    <col min="10" max="10" width="15.109375" style="1" bestFit="1" customWidth="1"/>
    <col min="11" max="11" width="16.6640625" style="1" customWidth="1"/>
    <col min="12" max="12" width="15.21875" style="1" bestFit="1" customWidth="1"/>
    <col min="13" max="13" width="16.21875" style="1" customWidth="1"/>
    <col min="14" max="14" width="16" style="1" bestFit="1" customWidth="1"/>
    <col min="15" max="15" width="18.6640625" style="1" customWidth="1"/>
    <col min="16" max="16" width="13.33203125" style="1" customWidth="1"/>
    <col min="17" max="17" width="14.88671875" style="1" customWidth="1"/>
    <col min="18" max="18" width="11.6640625" style="1" customWidth="1"/>
    <col min="19" max="19" width="14.88671875" style="1" customWidth="1"/>
    <col min="20" max="20" width="8" style="1" customWidth="1"/>
    <col min="21" max="21" width="6.44140625" style="1" customWidth="1"/>
    <col min="22" max="16384" width="11.5546875" style="1" hidden="1"/>
  </cols>
  <sheetData>
    <row r="1" spans="1:21" x14ac:dyDescent="0.25"/>
    <row r="2" spans="1:21" x14ac:dyDescent="0.25"/>
    <row r="3" spans="1:21" x14ac:dyDescent="0.25"/>
    <row r="4" spans="1:21" x14ac:dyDescent="0.25"/>
    <row r="5" spans="1:21" x14ac:dyDescent="0.25"/>
    <row r="6" spans="1:21" x14ac:dyDescent="0.25"/>
    <row r="7" spans="1:21" x14ac:dyDescent="0.25"/>
    <row r="8" spans="1:21" ht="22.8" x14ac:dyDescent="0.25">
      <c r="A8" s="14" t="s">
        <v>94</v>
      </c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</row>
    <row r="9" spans="1:21" x14ac:dyDescent="0.25"/>
    <row r="10" spans="1:21" x14ac:dyDescent="0.25"/>
    <row r="11" spans="1:21" ht="20.399999999999999" customHeight="1" x14ac:dyDescent="0.25"/>
    <row r="12" spans="1:21" ht="27" customHeight="1" x14ac:dyDescent="0.25"/>
    <row r="13" spans="1:21" ht="27" customHeight="1" x14ac:dyDescent="0.25">
      <c r="A13" s="5" t="s">
        <v>0</v>
      </c>
      <c r="B13" s="5" t="s">
        <v>1</v>
      </c>
      <c r="C13" s="5" t="s">
        <v>2</v>
      </c>
      <c r="D13" s="5" t="s">
        <v>3</v>
      </c>
      <c r="E13" s="5" t="s">
        <v>4</v>
      </c>
      <c r="F13" s="5" t="s">
        <v>5</v>
      </c>
      <c r="G13" s="5" t="s">
        <v>6</v>
      </c>
      <c r="H13" s="5" t="s">
        <v>7</v>
      </c>
      <c r="I13" s="5" t="s">
        <v>8</v>
      </c>
      <c r="J13" s="5" t="s">
        <v>9</v>
      </c>
      <c r="K13" s="5" t="s">
        <v>10</v>
      </c>
      <c r="L13" s="5" t="s">
        <v>11</v>
      </c>
      <c r="M13" s="5" t="s">
        <v>12</v>
      </c>
      <c r="N13" s="5" t="s">
        <v>13</v>
      </c>
      <c r="O13" s="5" t="s">
        <v>14</v>
      </c>
      <c r="P13" s="5" t="s">
        <v>91</v>
      </c>
      <c r="Q13" s="5" t="s">
        <v>15</v>
      </c>
      <c r="R13" s="5" t="s">
        <v>92</v>
      </c>
      <c r="S13" s="5" t="s">
        <v>16</v>
      </c>
      <c r="T13" s="5" t="s">
        <v>93</v>
      </c>
    </row>
    <row r="14" spans="1:21" ht="20.399999999999999" x14ac:dyDescent="0.25">
      <c r="A14" s="2" t="s">
        <v>17</v>
      </c>
      <c r="B14" s="3" t="s">
        <v>18</v>
      </c>
      <c r="C14" s="4" t="s">
        <v>19</v>
      </c>
      <c r="D14" s="2" t="s">
        <v>20</v>
      </c>
      <c r="E14" s="2" t="s">
        <v>21</v>
      </c>
      <c r="F14" s="2" t="s">
        <v>22</v>
      </c>
      <c r="G14" s="3" t="s">
        <v>23</v>
      </c>
      <c r="H14" s="6">
        <v>314000048000</v>
      </c>
      <c r="I14" s="6">
        <v>0</v>
      </c>
      <c r="J14" s="6">
        <v>0</v>
      </c>
      <c r="K14" s="6">
        <v>314000048000</v>
      </c>
      <c r="L14" s="6">
        <v>0</v>
      </c>
      <c r="M14" s="6">
        <v>314000048000</v>
      </c>
      <c r="N14" s="6">
        <v>0</v>
      </c>
      <c r="O14" s="6">
        <v>192697387209</v>
      </c>
      <c r="P14" s="7">
        <f>+O14/K14</f>
        <v>0.61368585271362763</v>
      </c>
      <c r="Q14" s="6">
        <v>192685376076.42001</v>
      </c>
      <c r="R14" s="7">
        <f>+Q14/K14</f>
        <v>0.61364760070488911</v>
      </c>
      <c r="S14" s="6">
        <v>192685376076.42001</v>
      </c>
      <c r="T14" s="7">
        <f>+S14/K14</f>
        <v>0.61364760070488911</v>
      </c>
    </row>
    <row r="15" spans="1:21" ht="20.399999999999999" x14ac:dyDescent="0.25">
      <c r="A15" s="2" t="s">
        <v>17</v>
      </c>
      <c r="B15" s="3" t="s">
        <v>18</v>
      </c>
      <c r="C15" s="4" t="s">
        <v>24</v>
      </c>
      <c r="D15" s="2" t="s">
        <v>20</v>
      </c>
      <c r="E15" s="2" t="s">
        <v>21</v>
      </c>
      <c r="F15" s="2" t="s">
        <v>22</v>
      </c>
      <c r="G15" s="3" t="s">
        <v>25</v>
      </c>
      <c r="H15" s="6">
        <v>125858295000</v>
      </c>
      <c r="I15" s="6">
        <v>21207730763</v>
      </c>
      <c r="J15" s="6">
        <v>0</v>
      </c>
      <c r="K15" s="6">
        <v>147066025763</v>
      </c>
      <c r="L15" s="6">
        <v>0</v>
      </c>
      <c r="M15" s="6">
        <v>125858295000</v>
      </c>
      <c r="N15" s="6">
        <v>21207730763</v>
      </c>
      <c r="O15" s="6">
        <v>93706225505</v>
      </c>
      <c r="P15" s="7">
        <f t="shared" ref="P15:P66" si="0">+O15/K15</f>
        <v>0.63717112785797014</v>
      </c>
      <c r="Q15" s="6">
        <v>93706225505</v>
      </c>
      <c r="R15" s="7">
        <f t="shared" ref="R15:R28" si="1">+Q15/K15</f>
        <v>0.63717112785797014</v>
      </c>
      <c r="S15" s="6">
        <v>91717161340</v>
      </c>
      <c r="T15" s="7">
        <f t="shared" ref="T15:T27" si="2">+S15/K15</f>
        <v>0.6236461539241166</v>
      </c>
    </row>
    <row r="16" spans="1:21" ht="30.6" x14ac:dyDescent="0.25">
      <c r="A16" s="2" t="s">
        <v>17</v>
      </c>
      <c r="B16" s="3" t="s">
        <v>18</v>
      </c>
      <c r="C16" s="4" t="s">
        <v>26</v>
      </c>
      <c r="D16" s="2" t="s">
        <v>20</v>
      </c>
      <c r="E16" s="2" t="s">
        <v>21</v>
      </c>
      <c r="F16" s="2" t="s">
        <v>22</v>
      </c>
      <c r="G16" s="3" t="s">
        <v>27</v>
      </c>
      <c r="H16" s="6">
        <v>101753384000</v>
      </c>
      <c r="I16" s="6">
        <v>1133337033</v>
      </c>
      <c r="J16" s="6">
        <v>0</v>
      </c>
      <c r="K16" s="6">
        <v>102886721033</v>
      </c>
      <c r="L16" s="6">
        <v>0</v>
      </c>
      <c r="M16" s="6">
        <v>101753384000</v>
      </c>
      <c r="N16" s="6">
        <v>1133337033</v>
      </c>
      <c r="O16" s="6">
        <v>56218269484</v>
      </c>
      <c r="P16" s="7">
        <f t="shared" si="0"/>
        <v>0.54640938033168041</v>
      </c>
      <c r="Q16" s="6">
        <v>56213865835.07</v>
      </c>
      <c r="R16" s="7">
        <f t="shared" si="1"/>
        <v>0.54636657938627375</v>
      </c>
      <c r="S16" s="6">
        <v>56213865835.07</v>
      </c>
      <c r="T16" s="7">
        <f t="shared" si="2"/>
        <v>0.54636657938627375</v>
      </c>
    </row>
    <row r="17" spans="1:20" ht="30.6" x14ac:dyDescent="0.25">
      <c r="A17" s="2" t="s">
        <v>17</v>
      </c>
      <c r="B17" s="3" t="s">
        <v>18</v>
      </c>
      <c r="C17" s="4" t="s">
        <v>28</v>
      </c>
      <c r="D17" s="2" t="s">
        <v>20</v>
      </c>
      <c r="E17" s="2" t="s">
        <v>21</v>
      </c>
      <c r="F17" s="2" t="s">
        <v>22</v>
      </c>
      <c r="G17" s="3" t="s">
        <v>29</v>
      </c>
      <c r="H17" s="6">
        <v>56869231000</v>
      </c>
      <c r="I17" s="6">
        <v>0</v>
      </c>
      <c r="J17" s="6">
        <v>22905608035</v>
      </c>
      <c r="K17" s="6">
        <v>33963622965</v>
      </c>
      <c r="L17" s="6">
        <v>33963622965</v>
      </c>
      <c r="M17" s="6">
        <v>0</v>
      </c>
      <c r="N17" s="6">
        <v>0</v>
      </c>
      <c r="O17" s="6">
        <v>0</v>
      </c>
      <c r="P17" s="7">
        <v>0</v>
      </c>
      <c r="Q17" s="6">
        <v>0</v>
      </c>
      <c r="R17" s="7">
        <v>0</v>
      </c>
      <c r="S17" s="6">
        <v>0</v>
      </c>
      <c r="T17" s="7">
        <v>0</v>
      </c>
    </row>
    <row r="18" spans="1:20" ht="20.399999999999999" x14ac:dyDescent="0.25">
      <c r="A18" s="2" t="s">
        <v>17</v>
      </c>
      <c r="B18" s="3" t="s">
        <v>18</v>
      </c>
      <c r="C18" s="4" t="s">
        <v>30</v>
      </c>
      <c r="D18" s="2" t="s">
        <v>20</v>
      </c>
      <c r="E18" s="2" t="s">
        <v>21</v>
      </c>
      <c r="F18" s="2" t="s">
        <v>22</v>
      </c>
      <c r="G18" s="3" t="s">
        <v>31</v>
      </c>
      <c r="H18" s="6">
        <v>80518592000</v>
      </c>
      <c r="I18" s="6">
        <v>35144229741</v>
      </c>
      <c r="J18" s="6">
        <v>0</v>
      </c>
      <c r="K18" s="6">
        <v>115662821741</v>
      </c>
      <c r="L18" s="6">
        <v>0</v>
      </c>
      <c r="M18" s="6">
        <v>83035953982.179993</v>
      </c>
      <c r="N18" s="6">
        <v>32626867758.82</v>
      </c>
      <c r="O18" s="6">
        <v>72738767259.889999</v>
      </c>
      <c r="P18" s="7">
        <f t="shared" si="0"/>
        <v>0.62888632807845168</v>
      </c>
      <c r="Q18" s="6">
        <v>48365089962.580002</v>
      </c>
      <c r="R18" s="7">
        <f t="shared" si="1"/>
        <v>0.41815588824974698</v>
      </c>
      <c r="S18" s="6">
        <v>46996199789.760002</v>
      </c>
      <c r="T18" s="7">
        <f t="shared" si="2"/>
        <v>0.40632070947566079</v>
      </c>
    </row>
    <row r="19" spans="1:20" ht="20.399999999999999" x14ac:dyDescent="0.25">
      <c r="A19" s="2" t="s">
        <v>17</v>
      </c>
      <c r="B19" s="3" t="s">
        <v>18</v>
      </c>
      <c r="C19" s="4" t="s">
        <v>32</v>
      </c>
      <c r="D19" s="2" t="s">
        <v>20</v>
      </c>
      <c r="E19" s="2" t="s">
        <v>21</v>
      </c>
      <c r="F19" s="2" t="s">
        <v>22</v>
      </c>
      <c r="G19" s="3" t="s">
        <v>33</v>
      </c>
      <c r="H19" s="6">
        <v>1124006000</v>
      </c>
      <c r="I19" s="6">
        <v>0</v>
      </c>
      <c r="J19" s="6">
        <v>0</v>
      </c>
      <c r="K19" s="6">
        <v>1124006000</v>
      </c>
      <c r="L19" s="6">
        <v>0</v>
      </c>
      <c r="M19" s="6">
        <v>1112558985</v>
      </c>
      <c r="N19" s="6">
        <v>11447015</v>
      </c>
      <c r="O19" s="6">
        <v>1112558985</v>
      </c>
      <c r="P19" s="7">
        <f t="shared" si="0"/>
        <v>0.98981587731738085</v>
      </c>
      <c r="Q19" s="6">
        <v>1037283789</v>
      </c>
      <c r="R19" s="7">
        <f t="shared" si="1"/>
        <v>0.92284541986430679</v>
      </c>
      <c r="S19" s="6">
        <v>1037283789</v>
      </c>
      <c r="T19" s="7">
        <f t="shared" si="2"/>
        <v>0.92284541986430679</v>
      </c>
    </row>
    <row r="20" spans="1:20" ht="30.6" x14ac:dyDescent="0.25">
      <c r="A20" s="2" t="s">
        <v>17</v>
      </c>
      <c r="B20" s="3" t="s">
        <v>18</v>
      </c>
      <c r="C20" s="4" t="s">
        <v>34</v>
      </c>
      <c r="D20" s="2" t="s">
        <v>20</v>
      </c>
      <c r="E20" s="2" t="s">
        <v>21</v>
      </c>
      <c r="F20" s="2" t="s">
        <v>22</v>
      </c>
      <c r="G20" s="3" t="s">
        <v>35</v>
      </c>
      <c r="H20" s="6">
        <v>73295737000</v>
      </c>
      <c r="I20" s="6">
        <v>0</v>
      </c>
      <c r="J20" s="6">
        <v>46318123291</v>
      </c>
      <c r="K20" s="6">
        <v>26977613709</v>
      </c>
      <c r="L20" s="6">
        <v>26977613709</v>
      </c>
      <c r="M20" s="6">
        <v>0</v>
      </c>
      <c r="N20" s="6">
        <v>0</v>
      </c>
      <c r="O20" s="6">
        <v>0</v>
      </c>
      <c r="P20" s="7">
        <v>0</v>
      </c>
      <c r="Q20" s="6">
        <v>0</v>
      </c>
      <c r="R20" s="7">
        <v>0</v>
      </c>
      <c r="S20" s="6">
        <v>0</v>
      </c>
      <c r="T20" s="7">
        <v>0</v>
      </c>
    </row>
    <row r="21" spans="1:20" ht="20.399999999999999" x14ac:dyDescent="0.25">
      <c r="A21" s="2" t="s">
        <v>17</v>
      </c>
      <c r="B21" s="3" t="s">
        <v>18</v>
      </c>
      <c r="C21" s="4" t="s">
        <v>36</v>
      </c>
      <c r="D21" s="2" t="s">
        <v>20</v>
      </c>
      <c r="E21" s="2" t="s">
        <v>21</v>
      </c>
      <c r="F21" s="2" t="s">
        <v>22</v>
      </c>
      <c r="G21" s="3" t="s">
        <v>37</v>
      </c>
      <c r="H21" s="6">
        <v>300000000</v>
      </c>
      <c r="I21" s="6">
        <v>0</v>
      </c>
      <c r="J21" s="6">
        <v>0</v>
      </c>
      <c r="K21" s="6">
        <v>300000000</v>
      </c>
      <c r="L21" s="6">
        <v>0</v>
      </c>
      <c r="M21" s="6">
        <v>300000000</v>
      </c>
      <c r="N21" s="6">
        <v>0</v>
      </c>
      <c r="O21" s="6">
        <v>182196656</v>
      </c>
      <c r="P21" s="7">
        <f t="shared" si="0"/>
        <v>0.60732218666666671</v>
      </c>
      <c r="Q21" s="6">
        <v>182196656</v>
      </c>
      <c r="R21" s="7">
        <f t="shared" si="1"/>
        <v>0.60732218666666671</v>
      </c>
      <c r="S21" s="6">
        <v>182196656</v>
      </c>
      <c r="T21" s="7">
        <f t="shared" si="2"/>
        <v>0.60732218666666671</v>
      </c>
    </row>
    <row r="22" spans="1:20" ht="30.6" x14ac:dyDescent="0.25">
      <c r="A22" s="2" t="s">
        <v>17</v>
      </c>
      <c r="B22" s="3" t="s">
        <v>18</v>
      </c>
      <c r="C22" s="4" t="s">
        <v>38</v>
      </c>
      <c r="D22" s="2" t="s">
        <v>20</v>
      </c>
      <c r="E22" s="2" t="s">
        <v>21</v>
      </c>
      <c r="F22" s="2" t="s">
        <v>22</v>
      </c>
      <c r="G22" s="3" t="s">
        <v>39</v>
      </c>
      <c r="H22" s="6">
        <v>2240197000</v>
      </c>
      <c r="I22" s="6">
        <v>564540239</v>
      </c>
      <c r="J22" s="6">
        <v>0</v>
      </c>
      <c r="K22" s="6">
        <v>2804737239</v>
      </c>
      <c r="L22" s="6">
        <v>0</v>
      </c>
      <c r="M22" s="6">
        <v>2240197000</v>
      </c>
      <c r="N22" s="6">
        <v>564540239</v>
      </c>
      <c r="O22" s="6">
        <v>1309963821</v>
      </c>
      <c r="P22" s="7">
        <f t="shared" si="0"/>
        <v>0.46705402658933354</v>
      </c>
      <c r="Q22" s="6">
        <v>923615303</v>
      </c>
      <c r="R22" s="7">
        <f t="shared" si="1"/>
        <v>0.32930546582299647</v>
      </c>
      <c r="S22" s="6">
        <v>923615303</v>
      </c>
      <c r="T22" s="7">
        <f t="shared" si="2"/>
        <v>0.32930546582299647</v>
      </c>
    </row>
    <row r="23" spans="1:20" ht="20.399999999999999" x14ac:dyDescent="0.25">
      <c r="A23" s="2" t="s">
        <v>17</v>
      </c>
      <c r="B23" s="3" t="s">
        <v>18</v>
      </c>
      <c r="C23" s="4" t="s">
        <v>40</v>
      </c>
      <c r="D23" s="2" t="s">
        <v>20</v>
      </c>
      <c r="E23" s="2" t="s">
        <v>21</v>
      </c>
      <c r="F23" s="2" t="s">
        <v>22</v>
      </c>
      <c r="G23" s="3" t="s">
        <v>41</v>
      </c>
      <c r="H23" s="6">
        <v>10000000000</v>
      </c>
      <c r="I23" s="6">
        <v>0</v>
      </c>
      <c r="J23" s="6">
        <v>0</v>
      </c>
      <c r="K23" s="6">
        <v>10000000000</v>
      </c>
      <c r="L23" s="6">
        <v>0</v>
      </c>
      <c r="M23" s="6">
        <v>2760771148</v>
      </c>
      <c r="N23" s="6">
        <v>7239228852</v>
      </c>
      <c r="O23" s="6">
        <v>2482013769</v>
      </c>
      <c r="P23" s="7">
        <f t="shared" si="0"/>
        <v>0.24820137689999999</v>
      </c>
      <c r="Q23" s="6">
        <v>2407291750</v>
      </c>
      <c r="R23" s="7">
        <f t="shared" si="1"/>
        <v>0.24072917499999999</v>
      </c>
      <c r="S23" s="6">
        <v>2407291750</v>
      </c>
      <c r="T23" s="7">
        <f t="shared" si="2"/>
        <v>0.24072917499999999</v>
      </c>
    </row>
    <row r="24" spans="1:20" ht="20.399999999999999" x14ac:dyDescent="0.25">
      <c r="A24" s="2" t="s">
        <v>17</v>
      </c>
      <c r="B24" s="3" t="s">
        <v>18</v>
      </c>
      <c r="C24" s="4" t="s">
        <v>42</v>
      </c>
      <c r="D24" s="2" t="s">
        <v>20</v>
      </c>
      <c r="E24" s="2" t="s">
        <v>21</v>
      </c>
      <c r="F24" s="2" t="s">
        <v>22</v>
      </c>
      <c r="G24" s="3" t="s">
        <v>43</v>
      </c>
      <c r="H24" s="6">
        <v>34376481000</v>
      </c>
      <c r="I24" s="6">
        <v>11172893550</v>
      </c>
      <c r="J24" s="6">
        <v>0</v>
      </c>
      <c r="K24" s="6">
        <v>45549374550</v>
      </c>
      <c r="L24" s="6">
        <v>0</v>
      </c>
      <c r="M24" s="6">
        <v>34251464475</v>
      </c>
      <c r="N24" s="6">
        <v>11297910075</v>
      </c>
      <c r="O24" s="6">
        <v>33552299232</v>
      </c>
      <c r="P24" s="7">
        <f t="shared" si="0"/>
        <v>0.73661382979406909</v>
      </c>
      <c r="Q24" s="6">
        <v>33539383690</v>
      </c>
      <c r="R24" s="7">
        <f t="shared" si="1"/>
        <v>0.73633027942422102</v>
      </c>
      <c r="S24" s="6">
        <v>2634001728</v>
      </c>
      <c r="T24" s="7">
        <f t="shared" si="2"/>
        <v>5.7827396183204011E-2</v>
      </c>
    </row>
    <row r="25" spans="1:20" ht="20.399999999999999" x14ac:dyDescent="0.25">
      <c r="A25" s="2" t="s">
        <v>17</v>
      </c>
      <c r="B25" s="3" t="s">
        <v>18</v>
      </c>
      <c r="C25" s="4" t="s">
        <v>44</v>
      </c>
      <c r="D25" s="2" t="s">
        <v>20</v>
      </c>
      <c r="E25" s="2" t="s">
        <v>21</v>
      </c>
      <c r="F25" s="2" t="s">
        <v>22</v>
      </c>
      <c r="G25" s="3" t="s">
        <v>45</v>
      </c>
      <c r="H25" s="6">
        <v>191985000</v>
      </c>
      <c r="I25" s="6">
        <v>0</v>
      </c>
      <c r="J25" s="6">
        <v>0</v>
      </c>
      <c r="K25" s="6">
        <v>191985000</v>
      </c>
      <c r="L25" s="6">
        <v>0</v>
      </c>
      <c r="M25" s="6">
        <v>0</v>
      </c>
      <c r="N25" s="6">
        <v>191985000</v>
      </c>
      <c r="O25" s="6">
        <v>0</v>
      </c>
      <c r="P25" s="7">
        <f t="shared" si="0"/>
        <v>0</v>
      </c>
      <c r="Q25" s="6">
        <v>0</v>
      </c>
      <c r="R25" s="7">
        <f t="shared" si="1"/>
        <v>0</v>
      </c>
      <c r="S25" s="6">
        <v>0</v>
      </c>
      <c r="T25" s="7">
        <f t="shared" si="2"/>
        <v>0</v>
      </c>
    </row>
    <row r="26" spans="1:20" ht="20.399999999999999" x14ac:dyDescent="0.25">
      <c r="A26" s="2" t="s">
        <v>17</v>
      </c>
      <c r="B26" s="3" t="s">
        <v>18</v>
      </c>
      <c r="C26" s="4" t="s">
        <v>46</v>
      </c>
      <c r="D26" s="2" t="s">
        <v>20</v>
      </c>
      <c r="E26" s="2" t="s">
        <v>21</v>
      </c>
      <c r="F26" s="2" t="s">
        <v>22</v>
      </c>
      <c r="G26" s="3" t="s">
        <v>47</v>
      </c>
      <c r="H26" s="6">
        <v>4564109000</v>
      </c>
      <c r="I26" s="6">
        <v>0</v>
      </c>
      <c r="J26" s="6">
        <v>0</v>
      </c>
      <c r="K26" s="6">
        <v>4564109000</v>
      </c>
      <c r="L26" s="6">
        <v>0</v>
      </c>
      <c r="M26" s="6">
        <v>0</v>
      </c>
      <c r="N26" s="6">
        <v>4564109000</v>
      </c>
      <c r="O26" s="6">
        <v>0</v>
      </c>
      <c r="P26" s="7">
        <f t="shared" si="0"/>
        <v>0</v>
      </c>
      <c r="Q26" s="6">
        <v>0</v>
      </c>
      <c r="R26" s="7">
        <f t="shared" si="1"/>
        <v>0</v>
      </c>
      <c r="S26" s="6">
        <v>0</v>
      </c>
      <c r="T26" s="7">
        <f t="shared" si="2"/>
        <v>0</v>
      </c>
    </row>
    <row r="27" spans="1:20" ht="30.6" x14ac:dyDescent="0.25">
      <c r="A27" s="2" t="s">
        <v>17</v>
      </c>
      <c r="B27" s="3" t="s">
        <v>18</v>
      </c>
      <c r="C27" s="4" t="s">
        <v>48</v>
      </c>
      <c r="D27" s="2" t="s">
        <v>20</v>
      </c>
      <c r="E27" s="2" t="s">
        <v>21</v>
      </c>
      <c r="F27" s="2" t="s">
        <v>22</v>
      </c>
      <c r="G27" s="3" t="s">
        <v>49</v>
      </c>
      <c r="H27" s="6">
        <v>7813000</v>
      </c>
      <c r="I27" s="6">
        <v>1000000</v>
      </c>
      <c r="J27" s="6">
        <v>0</v>
      </c>
      <c r="K27" s="6">
        <v>8813000</v>
      </c>
      <c r="L27" s="6">
        <v>0</v>
      </c>
      <c r="M27" s="6">
        <v>0</v>
      </c>
      <c r="N27" s="6">
        <v>8813000</v>
      </c>
      <c r="O27" s="6">
        <v>0</v>
      </c>
      <c r="P27" s="7">
        <f t="shared" si="0"/>
        <v>0</v>
      </c>
      <c r="Q27" s="6">
        <v>0</v>
      </c>
      <c r="R27" s="7">
        <f t="shared" si="1"/>
        <v>0</v>
      </c>
      <c r="S27" s="6">
        <v>0</v>
      </c>
      <c r="T27" s="7">
        <f t="shared" si="2"/>
        <v>0</v>
      </c>
    </row>
    <row r="28" spans="1:20" ht="20.399999999999999" x14ac:dyDescent="0.25">
      <c r="A28" s="2" t="s">
        <v>17</v>
      </c>
      <c r="B28" s="3" t="s">
        <v>18</v>
      </c>
      <c r="C28" s="4" t="s">
        <v>50</v>
      </c>
      <c r="D28" s="2" t="s">
        <v>20</v>
      </c>
      <c r="E28" s="2" t="s">
        <v>21</v>
      </c>
      <c r="F28" s="2" t="s">
        <v>22</v>
      </c>
      <c r="G28" s="3" t="s">
        <v>51</v>
      </c>
      <c r="H28" s="6">
        <v>590466000</v>
      </c>
      <c r="I28" s="6">
        <v>0</v>
      </c>
      <c r="J28" s="6">
        <v>0</v>
      </c>
      <c r="K28" s="6">
        <v>590466000</v>
      </c>
      <c r="L28" s="6">
        <v>0</v>
      </c>
      <c r="M28" s="6">
        <v>3000000</v>
      </c>
      <c r="N28" s="6">
        <v>587466000</v>
      </c>
      <c r="O28" s="6">
        <v>2752919</v>
      </c>
      <c r="P28" s="7">
        <f t="shared" si="0"/>
        <v>4.6622819942215132E-3</v>
      </c>
      <c r="Q28" s="6">
        <v>2752919</v>
      </c>
      <c r="R28" s="7">
        <f t="shared" si="1"/>
        <v>4.6622819942215132E-3</v>
      </c>
      <c r="S28" s="6">
        <v>2752919</v>
      </c>
      <c r="T28" s="7">
        <f>+S28/K28</f>
        <v>4.6622819942215132E-3</v>
      </c>
    </row>
    <row r="29" spans="1:20" ht="21.6" customHeight="1" x14ac:dyDescent="0.25">
      <c r="A29" s="8"/>
      <c r="B29" s="9"/>
      <c r="C29" s="10"/>
      <c r="D29" s="8"/>
      <c r="E29" s="8"/>
      <c r="F29" s="8"/>
      <c r="G29" s="11" t="s">
        <v>95</v>
      </c>
      <c r="H29" s="13">
        <f t="shared" ref="H29:O29" si="3">SUM(H14:H28)</f>
        <v>805690344000</v>
      </c>
      <c r="I29" s="13">
        <f t="shared" si="3"/>
        <v>69223731326</v>
      </c>
      <c r="J29" s="13">
        <f t="shared" si="3"/>
        <v>69223731326</v>
      </c>
      <c r="K29" s="13">
        <f t="shared" si="3"/>
        <v>805690344000</v>
      </c>
      <c r="L29" s="13">
        <f t="shared" si="3"/>
        <v>60941236674</v>
      </c>
      <c r="M29" s="13">
        <f t="shared" si="3"/>
        <v>665315672590.17993</v>
      </c>
      <c r="N29" s="13">
        <f t="shared" si="3"/>
        <v>79433434735.820007</v>
      </c>
      <c r="O29" s="13">
        <f t="shared" si="3"/>
        <v>454002434839.89001</v>
      </c>
      <c r="P29" s="12">
        <f>+O29/K29</f>
        <v>0.56349494346166573</v>
      </c>
      <c r="Q29" s="13">
        <f>SUM(Q14:Q28)</f>
        <v>429063081486.07007</v>
      </c>
      <c r="R29" s="12">
        <f>+Q29/K29</f>
        <v>0.53254092553214227</v>
      </c>
      <c r="S29" s="13">
        <f>SUM(S14:S28)</f>
        <v>394799745186.25006</v>
      </c>
      <c r="T29" s="12">
        <f>+S29/K29</f>
        <v>0.49001424446294478</v>
      </c>
    </row>
    <row r="30" spans="1:20" ht="30.6" x14ac:dyDescent="0.25">
      <c r="A30" s="2" t="s">
        <v>17</v>
      </c>
      <c r="B30" s="3" t="s">
        <v>18</v>
      </c>
      <c r="C30" s="4" t="s">
        <v>52</v>
      </c>
      <c r="D30" s="2" t="s">
        <v>20</v>
      </c>
      <c r="E30" s="2" t="s">
        <v>21</v>
      </c>
      <c r="F30" s="2" t="s">
        <v>22</v>
      </c>
      <c r="G30" s="3" t="s">
        <v>53</v>
      </c>
      <c r="H30" s="6">
        <v>109675541405</v>
      </c>
      <c r="I30" s="6">
        <v>0</v>
      </c>
      <c r="J30" s="6">
        <v>0</v>
      </c>
      <c r="K30" s="6">
        <v>109675541405</v>
      </c>
      <c r="L30" s="6">
        <v>0</v>
      </c>
      <c r="M30" s="6">
        <v>91982676595</v>
      </c>
      <c r="N30" s="6">
        <v>17692864810</v>
      </c>
      <c r="O30" s="6">
        <v>44071746919</v>
      </c>
      <c r="P30" s="7">
        <f t="shared" si="0"/>
        <v>0.40183751412957064</v>
      </c>
      <c r="Q30" s="6">
        <v>17244918649.869999</v>
      </c>
      <c r="R30" s="7">
        <f>+Q30/K30</f>
        <v>0.15723577407463629</v>
      </c>
      <c r="S30" s="6">
        <v>14946310780.870001</v>
      </c>
      <c r="T30" s="7">
        <f t="shared" ref="T30:T66" si="4">+S30/K30</f>
        <v>0.13627751994109247</v>
      </c>
    </row>
    <row r="31" spans="1:20" ht="30.6" x14ac:dyDescent="0.25">
      <c r="A31" s="2" t="s">
        <v>17</v>
      </c>
      <c r="B31" s="3" t="s">
        <v>18</v>
      </c>
      <c r="C31" s="4" t="s">
        <v>54</v>
      </c>
      <c r="D31" s="2" t="s">
        <v>20</v>
      </c>
      <c r="E31" s="2" t="s">
        <v>21</v>
      </c>
      <c r="F31" s="2" t="s">
        <v>22</v>
      </c>
      <c r="G31" s="3" t="s">
        <v>53</v>
      </c>
      <c r="H31" s="6">
        <v>10546064798</v>
      </c>
      <c r="I31" s="6">
        <v>0</v>
      </c>
      <c r="J31" s="6">
        <v>0</v>
      </c>
      <c r="K31" s="6">
        <v>10546064798</v>
      </c>
      <c r="L31" s="6">
        <v>0</v>
      </c>
      <c r="M31" s="6">
        <v>9592218741</v>
      </c>
      <c r="N31" s="6">
        <v>953846057</v>
      </c>
      <c r="O31" s="6">
        <v>6394444516</v>
      </c>
      <c r="P31" s="7">
        <f t="shared" si="0"/>
        <v>0.60633465074220572</v>
      </c>
      <c r="Q31" s="6">
        <v>875348689.86000001</v>
      </c>
      <c r="R31" s="7">
        <f t="shared" ref="R31:R66" si="5">+Q31/K31</f>
        <v>8.3002400101505613E-2</v>
      </c>
      <c r="S31" s="6">
        <v>875348689.86000001</v>
      </c>
      <c r="T31" s="7">
        <f t="shared" si="4"/>
        <v>8.3002400101505613E-2</v>
      </c>
    </row>
    <row r="32" spans="1:20" ht="30.6" x14ac:dyDescent="0.25">
      <c r="A32" s="2" t="s">
        <v>17</v>
      </c>
      <c r="B32" s="3" t="s">
        <v>18</v>
      </c>
      <c r="C32" s="4" t="s">
        <v>55</v>
      </c>
      <c r="D32" s="2" t="s">
        <v>20</v>
      </c>
      <c r="E32" s="2" t="s">
        <v>21</v>
      </c>
      <c r="F32" s="2" t="s">
        <v>22</v>
      </c>
      <c r="G32" s="3" t="s">
        <v>53</v>
      </c>
      <c r="H32" s="6">
        <v>19219858103</v>
      </c>
      <c r="I32" s="6">
        <v>0</v>
      </c>
      <c r="J32" s="6">
        <v>0</v>
      </c>
      <c r="K32" s="6">
        <v>19219858103</v>
      </c>
      <c r="L32" s="6">
        <v>0</v>
      </c>
      <c r="M32" s="6">
        <v>18178667941</v>
      </c>
      <c r="N32" s="6">
        <v>1041190162</v>
      </c>
      <c r="O32" s="6">
        <v>15128814140</v>
      </c>
      <c r="P32" s="7">
        <f t="shared" si="0"/>
        <v>0.78714494451124828</v>
      </c>
      <c r="Q32" s="6">
        <v>3453796816.5500002</v>
      </c>
      <c r="R32" s="7">
        <f t="shared" si="5"/>
        <v>0.17969939205799351</v>
      </c>
      <c r="S32" s="6">
        <v>3434946816.5500002</v>
      </c>
      <c r="T32" s="7">
        <f t="shared" si="4"/>
        <v>0.17871863559772297</v>
      </c>
    </row>
    <row r="33" spans="1:20" ht="30.6" x14ac:dyDescent="0.25">
      <c r="A33" s="2" t="s">
        <v>17</v>
      </c>
      <c r="B33" s="3" t="s">
        <v>18</v>
      </c>
      <c r="C33" s="4" t="s">
        <v>56</v>
      </c>
      <c r="D33" s="2" t="s">
        <v>20</v>
      </c>
      <c r="E33" s="2" t="s">
        <v>21</v>
      </c>
      <c r="F33" s="2" t="s">
        <v>22</v>
      </c>
      <c r="G33" s="3" t="s">
        <v>53</v>
      </c>
      <c r="H33" s="6">
        <v>60793908445</v>
      </c>
      <c r="I33" s="6">
        <v>0</v>
      </c>
      <c r="J33" s="6">
        <v>0</v>
      </c>
      <c r="K33" s="6">
        <v>60793908445</v>
      </c>
      <c r="L33" s="6">
        <v>0</v>
      </c>
      <c r="M33" s="6">
        <v>57706782977</v>
      </c>
      <c r="N33" s="6">
        <v>3087125468</v>
      </c>
      <c r="O33" s="6">
        <v>45136188412</v>
      </c>
      <c r="P33" s="7">
        <f t="shared" si="0"/>
        <v>0.742445905626129</v>
      </c>
      <c r="Q33" s="6">
        <v>659634283.16999996</v>
      </c>
      <c r="R33" s="7">
        <f t="shared" si="5"/>
        <v>1.0850335174070415E-2</v>
      </c>
      <c r="S33" s="6">
        <v>659634283.16999996</v>
      </c>
      <c r="T33" s="7">
        <f t="shared" si="4"/>
        <v>1.0850335174070415E-2</v>
      </c>
    </row>
    <row r="34" spans="1:20" ht="30.6" x14ac:dyDescent="0.25">
      <c r="A34" s="2" t="s">
        <v>17</v>
      </c>
      <c r="B34" s="3" t="s">
        <v>18</v>
      </c>
      <c r="C34" s="4" t="s">
        <v>57</v>
      </c>
      <c r="D34" s="2" t="s">
        <v>20</v>
      </c>
      <c r="E34" s="2" t="s">
        <v>21</v>
      </c>
      <c r="F34" s="2" t="s">
        <v>22</v>
      </c>
      <c r="G34" s="3" t="s">
        <v>53</v>
      </c>
      <c r="H34" s="6">
        <v>9521423658</v>
      </c>
      <c r="I34" s="6">
        <v>0</v>
      </c>
      <c r="J34" s="6">
        <v>0</v>
      </c>
      <c r="K34" s="6">
        <v>9521423658</v>
      </c>
      <c r="L34" s="6">
        <v>0</v>
      </c>
      <c r="M34" s="6">
        <v>6820964686</v>
      </c>
      <c r="N34" s="6">
        <v>2700458972</v>
      </c>
      <c r="O34" s="6">
        <v>552433255</v>
      </c>
      <c r="P34" s="7">
        <f t="shared" si="0"/>
        <v>5.802002671479068E-2</v>
      </c>
      <c r="Q34" s="6">
        <v>382754968.32999998</v>
      </c>
      <c r="R34" s="7">
        <f t="shared" si="5"/>
        <v>4.0199342249455025E-2</v>
      </c>
      <c r="S34" s="6">
        <v>382754968.32999998</v>
      </c>
      <c r="T34" s="7">
        <f t="shared" si="4"/>
        <v>4.0199342249455025E-2</v>
      </c>
    </row>
    <row r="35" spans="1:20" ht="30.6" x14ac:dyDescent="0.25">
      <c r="A35" s="2" t="s">
        <v>17</v>
      </c>
      <c r="B35" s="3" t="s">
        <v>18</v>
      </c>
      <c r="C35" s="4" t="s">
        <v>58</v>
      </c>
      <c r="D35" s="2" t="s">
        <v>20</v>
      </c>
      <c r="E35" s="2" t="s">
        <v>21</v>
      </c>
      <c r="F35" s="2" t="s">
        <v>22</v>
      </c>
      <c r="G35" s="3" t="s">
        <v>53</v>
      </c>
      <c r="H35" s="6">
        <v>4984823786</v>
      </c>
      <c r="I35" s="6">
        <v>0</v>
      </c>
      <c r="J35" s="6">
        <v>0</v>
      </c>
      <c r="K35" s="6">
        <v>4984823786</v>
      </c>
      <c r="L35" s="6">
        <v>0</v>
      </c>
      <c r="M35" s="6">
        <v>4367741350</v>
      </c>
      <c r="N35" s="6">
        <v>617082436</v>
      </c>
      <c r="O35" s="6">
        <v>3969243365</v>
      </c>
      <c r="P35" s="7">
        <f t="shared" si="0"/>
        <v>0.79626553222356977</v>
      </c>
      <c r="Q35" s="6">
        <v>1720619845.6900001</v>
      </c>
      <c r="R35" s="7">
        <f t="shared" si="5"/>
        <v>0.34517164890008811</v>
      </c>
      <c r="S35" s="6">
        <v>1638000490.28</v>
      </c>
      <c r="T35" s="7">
        <f t="shared" si="4"/>
        <v>0.32859747116445009</v>
      </c>
    </row>
    <row r="36" spans="1:20" ht="30.6" x14ac:dyDescent="0.25">
      <c r="A36" s="2" t="s">
        <v>17</v>
      </c>
      <c r="B36" s="3" t="s">
        <v>18</v>
      </c>
      <c r="C36" s="4" t="s">
        <v>59</v>
      </c>
      <c r="D36" s="2" t="s">
        <v>20</v>
      </c>
      <c r="E36" s="2" t="s">
        <v>21</v>
      </c>
      <c r="F36" s="2" t="s">
        <v>22</v>
      </c>
      <c r="G36" s="3" t="s">
        <v>53</v>
      </c>
      <c r="H36" s="6">
        <v>26380848742</v>
      </c>
      <c r="I36" s="6">
        <v>0</v>
      </c>
      <c r="J36" s="6">
        <v>0</v>
      </c>
      <c r="K36" s="6">
        <v>26380848742</v>
      </c>
      <c r="L36" s="6">
        <v>0</v>
      </c>
      <c r="M36" s="6">
        <v>24697427635</v>
      </c>
      <c r="N36" s="6">
        <v>1683421107</v>
      </c>
      <c r="O36" s="6">
        <v>22549731821.459999</v>
      </c>
      <c r="P36" s="7">
        <f t="shared" si="0"/>
        <v>0.85477658592384032</v>
      </c>
      <c r="Q36" s="6">
        <v>3081125217.6799998</v>
      </c>
      <c r="R36" s="7">
        <f t="shared" si="5"/>
        <v>0.1167940140142137</v>
      </c>
      <c r="S36" s="6">
        <v>3078865217.6799998</v>
      </c>
      <c r="T36" s="7">
        <f t="shared" si="4"/>
        <v>0.11670834580762557</v>
      </c>
    </row>
    <row r="37" spans="1:20" ht="30.6" x14ac:dyDescent="0.25">
      <c r="A37" s="2" t="s">
        <v>17</v>
      </c>
      <c r="B37" s="3" t="s">
        <v>18</v>
      </c>
      <c r="C37" s="4" t="s">
        <v>60</v>
      </c>
      <c r="D37" s="2" t="s">
        <v>20</v>
      </c>
      <c r="E37" s="2" t="s">
        <v>21</v>
      </c>
      <c r="F37" s="2" t="s">
        <v>22</v>
      </c>
      <c r="G37" s="3" t="s">
        <v>53</v>
      </c>
      <c r="H37" s="6">
        <v>7587740869</v>
      </c>
      <c r="I37" s="6">
        <v>0</v>
      </c>
      <c r="J37" s="6">
        <v>0</v>
      </c>
      <c r="K37" s="6">
        <v>7587740869</v>
      </c>
      <c r="L37" s="6">
        <v>0</v>
      </c>
      <c r="M37" s="6">
        <v>6312902266</v>
      </c>
      <c r="N37" s="6">
        <v>1274838603</v>
      </c>
      <c r="O37" s="6">
        <v>5058590682.4799995</v>
      </c>
      <c r="P37" s="7">
        <f t="shared" si="0"/>
        <v>0.66667942010869952</v>
      </c>
      <c r="Q37" s="6">
        <v>1178433622.1900001</v>
      </c>
      <c r="R37" s="7">
        <f t="shared" si="5"/>
        <v>0.15530757343131404</v>
      </c>
      <c r="S37" s="6">
        <v>1178433622.1900001</v>
      </c>
      <c r="T37" s="7">
        <f t="shared" si="4"/>
        <v>0.15530757343131404</v>
      </c>
    </row>
    <row r="38" spans="1:20" ht="30.6" x14ac:dyDescent="0.25">
      <c r="A38" s="2" t="s">
        <v>17</v>
      </c>
      <c r="B38" s="3" t="s">
        <v>18</v>
      </c>
      <c r="C38" s="4" t="s">
        <v>61</v>
      </c>
      <c r="D38" s="2" t="s">
        <v>20</v>
      </c>
      <c r="E38" s="2" t="s">
        <v>21</v>
      </c>
      <c r="F38" s="2" t="s">
        <v>22</v>
      </c>
      <c r="G38" s="3" t="s">
        <v>53</v>
      </c>
      <c r="H38" s="6">
        <v>85127684785</v>
      </c>
      <c r="I38" s="6">
        <v>0</v>
      </c>
      <c r="J38" s="6">
        <v>0</v>
      </c>
      <c r="K38" s="6">
        <v>85127684785</v>
      </c>
      <c r="L38" s="6">
        <v>0</v>
      </c>
      <c r="M38" s="6">
        <v>80925824816.149994</v>
      </c>
      <c r="N38" s="6">
        <v>4201859968.8499999</v>
      </c>
      <c r="O38" s="6">
        <v>38490643327.150002</v>
      </c>
      <c r="P38" s="7">
        <f t="shared" si="0"/>
        <v>0.45215188718408889</v>
      </c>
      <c r="Q38" s="6">
        <v>19745909440</v>
      </c>
      <c r="R38" s="7">
        <f t="shared" si="5"/>
        <v>0.23195637811448322</v>
      </c>
      <c r="S38" s="6">
        <v>19676948646</v>
      </c>
      <c r="T38" s="7">
        <f t="shared" si="4"/>
        <v>0.23114629154659208</v>
      </c>
    </row>
    <row r="39" spans="1:20" ht="30.6" x14ac:dyDescent="0.25">
      <c r="A39" s="2" t="s">
        <v>17</v>
      </c>
      <c r="B39" s="3" t="s">
        <v>18</v>
      </c>
      <c r="C39" s="4" t="s">
        <v>62</v>
      </c>
      <c r="D39" s="2" t="s">
        <v>20</v>
      </c>
      <c r="E39" s="2" t="s">
        <v>21</v>
      </c>
      <c r="F39" s="2" t="s">
        <v>22</v>
      </c>
      <c r="G39" s="3" t="s">
        <v>53</v>
      </c>
      <c r="H39" s="6">
        <v>18628972022</v>
      </c>
      <c r="I39" s="6">
        <v>0</v>
      </c>
      <c r="J39" s="6">
        <v>0</v>
      </c>
      <c r="K39" s="6">
        <v>18628972022</v>
      </c>
      <c r="L39" s="6">
        <v>0</v>
      </c>
      <c r="M39" s="6">
        <v>5700191547</v>
      </c>
      <c r="N39" s="6">
        <v>12928780475</v>
      </c>
      <c r="O39" s="6">
        <v>1584112416.48</v>
      </c>
      <c r="P39" s="7">
        <f t="shared" si="0"/>
        <v>8.5034880862413273E-2</v>
      </c>
      <c r="Q39" s="6">
        <v>689491600.33000004</v>
      </c>
      <c r="R39" s="7">
        <f t="shared" si="5"/>
        <v>3.7011789996557014E-2</v>
      </c>
      <c r="S39" s="6">
        <v>689491600.33000004</v>
      </c>
      <c r="T39" s="7">
        <f t="shared" si="4"/>
        <v>3.7011789996557014E-2</v>
      </c>
    </row>
    <row r="40" spans="1:20" ht="30.6" x14ac:dyDescent="0.25">
      <c r="A40" s="2" t="s">
        <v>17</v>
      </c>
      <c r="B40" s="3" t="s">
        <v>18</v>
      </c>
      <c r="C40" s="4" t="s">
        <v>62</v>
      </c>
      <c r="D40" s="2" t="s">
        <v>20</v>
      </c>
      <c r="E40" s="2" t="s">
        <v>63</v>
      </c>
      <c r="F40" s="2" t="s">
        <v>22</v>
      </c>
      <c r="G40" s="3" t="s">
        <v>53</v>
      </c>
      <c r="H40" s="6">
        <v>56267375548</v>
      </c>
      <c r="I40" s="6">
        <v>0</v>
      </c>
      <c r="J40" s="6">
        <v>0</v>
      </c>
      <c r="K40" s="6">
        <v>56267375548</v>
      </c>
      <c r="L40" s="6">
        <v>0</v>
      </c>
      <c r="M40" s="6">
        <v>51095432555</v>
      </c>
      <c r="N40" s="6">
        <v>5171942993</v>
      </c>
      <c r="O40" s="6">
        <v>7697677477</v>
      </c>
      <c r="P40" s="7">
        <f t="shared" si="0"/>
        <v>0.13680534060866839</v>
      </c>
      <c r="Q40" s="6">
        <v>2234416395.6599998</v>
      </c>
      <c r="R40" s="7">
        <f t="shared" si="5"/>
        <v>3.9710691566801203E-2</v>
      </c>
      <c r="S40" s="6">
        <v>2234416395.6599998</v>
      </c>
      <c r="T40" s="7">
        <f t="shared" si="4"/>
        <v>3.9710691566801203E-2</v>
      </c>
    </row>
    <row r="41" spans="1:20" ht="30.6" x14ac:dyDescent="0.25">
      <c r="A41" s="2" t="s">
        <v>17</v>
      </c>
      <c r="B41" s="3" t="s">
        <v>18</v>
      </c>
      <c r="C41" s="4" t="s">
        <v>64</v>
      </c>
      <c r="D41" s="2" t="s">
        <v>20</v>
      </c>
      <c r="E41" s="2" t="s">
        <v>21</v>
      </c>
      <c r="F41" s="2" t="s">
        <v>22</v>
      </c>
      <c r="G41" s="3" t="s">
        <v>53</v>
      </c>
      <c r="H41" s="6">
        <v>18096239397</v>
      </c>
      <c r="I41" s="6">
        <v>0</v>
      </c>
      <c r="J41" s="6">
        <v>0</v>
      </c>
      <c r="K41" s="6">
        <v>18096239397</v>
      </c>
      <c r="L41" s="6">
        <v>0</v>
      </c>
      <c r="M41" s="6">
        <v>16767621790</v>
      </c>
      <c r="N41" s="6">
        <v>1328617607</v>
      </c>
      <c r="O41" s="6">
        <v>13742307168</v>
      </c>
      <c r="P41" s="7">
        <f t="shared" si="0"/>
        <v>0.75940126931997842</v>
      </c>
      <c r="Q41" s="6">
        <v>1440252440.0699999</v>
      </c>
      <c r="R41" s="7">
        <f t="shared" si="5"/>
        <v>7.9588493966805354E-2</v>
      </c>
      <c r="S41" s="6">
        <v>1440252440.0699999</v>
      </c>
      <c r="T41" s="7">
        <f t="shared" si="4"/>
        <v>7.9588493966805354E-2</v>
      </c>
    </row>
    <row r="42" spans="1:20" ht="30.6" x14ac:dyDescent="0.25">
      <c r="A42" s="2" t="s">
        <v>17</v>
      </c>
      <c r="B42" s="3" t="s">
        <v>18</v>
      </c>
      <c r="C42" s="4" t="s">
        <v>65</v>
      </c>
      <c r="D42" s="2" t="s">
        <v>20</v>
      </c>
      <c r="E42" s="2" t="s">
        <v>21</v>
      </c>
      <c r="F42" s="2" t="s">
        <v>22</v>
      </c>
      <c r="G42" s="3" t="s">
        <v>53</v>
      </c>
      <c r="H42" s="6">
        <v>26469472171</v>
      </c>
      <c r="I42" s="6">
        <v>0</v>
      </c>
      <c r="J42" s="6">
        <v>0</v>
      </c>
      <c r="K42" s="6">
        <v>26469472171</v>
      </c>
      <c r="L42" s="6">
        <v>0</v>
      </c>
      <c r="M42" s="6">
        <v>17104129412</v>
      </c>
      <c r="N42" s="6">
        <v>9365342759</v>
      </c>
      <c r="O42" s="6">
        <v>3023192767</v>
      </c>
      <c r="P42" s="7">
        <f t="shared" si="0"/>
        <v>0.11421432008425976</v>
      </c>
      <c r="Q42" s="6">
        <v>680725126.16999996</v>
      </c>
      <c r="R42" s="7">
        <f t="shared" si="5"/>
        <v>2.5717366850851058E-2</v>
      </c>
      <c r="S42" s="6">
        <v>626824810.16999996</v>
      </c>
      <c r="T42" s="7">
        <f t="shared" si="4"/>
        <v>2.3681046834653177E-2</v>
      </c>
    </row>
    <row r="43" spans="1:20" ht="30.6" x14ac:dyDescent="0.25">
      <c r="A43" s="2" t="s">
        <v>17</v>
      </c>
      <c r="B43" s="3" t="s">
        <v>18</v>
      </c>
      <c r="C43" s="4" t="s">
        <v>66</v>
      </c>
      <c r="D43" s="2" t="s">
        <v>20</v>
      </c>
      <c r="E43" s="2" t="s">
        <v>21</v>
      </c>
      <c r="F43" s="2" t="s">
        <v>22</v>
      </c>
      <c r="G43" s="3" t="s">
        <v>53</v>
      </c>
      <c r="H43" s="6">
        <v>44520107880</v>
      </c>
      <c r="I43" s="6">
        <v>0</v>
      </c>
      <c r="J43" s="6">
        <v>0</v>
      </c>
      <c r="K43" s="6">
        <v>44520107880</v>
      </c>
      <c r="L43" s="6">
        <v>0</v>
      </c>
      <c r="M43" s="6">
        <v>31926188942.779999</v>
      </c>
      <c r="N43" s="6">
        <v>12593918937.219999</v>
      </c>
      <c r="O43" s="6">
        <v>26770731697.779999</v>
      </c>
      <c r="P43" s="7">
        <f t="shared" si="0"/>
        <v>0.60131776342362264</v>
      </c>
      <c r="Q43" s="6">
        <v>3501974135.5799999</v>
      </c>
      <c r="R43" s="7">
        <f t="shared" si="5"/>
        <v>7.8660504260664871E-2</v>
      </c>
      <c r="S43" s="6">
        <v>3495124135.5799999</v>
      </c>
      <c r="T43" s="7">
        <f t="shared" si="4"/>
        <v>7.8506641201337532E-2</v>
      </c>
    </row>
    <row r="44" spans="1:20" ht="30.6" x14ac:dyDescent="0.25">
      <c r="A44" s="2" t="s">
        <v>17</v>
      </c>
      <c r="B44" s="3" t="s">
        <v>18</v>
      </c>
      <c r="C44" s="4" t="s">
        <v>67</v>
      </c>
      <c r="D44" s="2" t="s">
        <v>20</v>
      </c>
      <c r="E44" s="2" t="s">
        <v>21</v>
      </c>
      <c r="F44" s="2" t="s">
        <v>22</v>
      </c>
      <c r="G44" s="3" t="s">
        <v>53</v>
      </c>
      <c r="H44" s="6">
        <v>5000000000</v>
      </c>
      <c r="I44" s="6">
        <v>0</v>
      </c>
      <c r="J44" s="6">
        <v>0</v>
      </c>
      <c r="K44" s="6">
        <v>5000000000</v>
      </c>
      <c r="L44" s="6">
        <v>0</v>
      </c>
      <c r="M44" s="6">
        <v>4922050001</v>
      </c>
      <c r="N44" s="6">
        <v>77949999</v>
      </c>
      <c r="O44" s="6">
        <v>4898863332</v>
      </c>
      <c r="P44" s="7">
        <f t="shared" si="0"/>
        <v>0.97977266640000005</v>
      </c>
      <c r="Q44" s="6">
        <v>1902146653.75</v>
      </c>
      <c r="R44" s="7">
        <f t="shared" si="5"/>
        <v>0.38042933075000002</v>
      </c>
      <c r="S44" s="6">
        <v>1902146653.75</v>
      </c>
      <c r="T44" s="7">
        <f t="shared" si="4"/>
        <v>0.38042933075000002</v>
      </c>
    </row>
    <row r="45" spans="1:20" ht="30.6" x14ac:dyDescent="0.25">
      <c r="A45" s="2" t="s">
        <v>17</v>
      </c>
      <c r="B45" s="3" t="s">
        <v>18</v>
      </c>
      <c r="C45" s="4" t="s">
        <v>68</v>
      </c>
      <c r="D45" s="2" t="s">
        <v>20</v>
      </c>
      <c r="E45" s="2" t="s">
        <v>21</v>
      </c>
      <c r="F45" s="2" t="s">
        <v>22</v>
      </c>
      <c r="G45" s="3" t="s">
        <v>53</v>
      </c>
      <c r="H45" s="6">
        <v>17335375401</v>
      </c>
      <c r="I45" s="6">
        <v>0</v>
      </c>
      <c r="J45" s="6">
        <v>0</v>
      </c>
      <c r="K45" s="6">
        <v>17335375401</v>
      </c>
      <c r="L45" s="6">
        <v>0</v>
      </c>
      <c r="M45" s="6">
        <v>14270566020</v>
      </c>
      <c r="N45" s="6">
        <v>3064809381</v>
      </c>
      <c r="O45" s="6">
        <v>11245446888.48</v>
      </c>
      <c r="P45" s="7">
        <f t="shared" si="0"/>
        <v>0.64869935772093523</v>
      </c>
      <c r="Q45" s="6">
        <v>4404101604.6599998</v>
      </c>
      <c r="R45" s="7">
        <f t="shared" si="5"/>
        <v>0.25405285451193327</v>
      </c>
      <c r="S45" s="6">
        <v>4404101604.6599998</v>
      </c>
      <c r="T45" s="7">
        <f t="shared" si="4"/>
        <v>0.25405285451193327</v>
      </c>
    </row>
    <row r="46" spans="1:20" ht="30.6" x14ac:dyDescent="0.25">
      <c r="A46" s="2" t="s">
        <v>17</v>
      </c>
      <c r="B46" s="3" t="s">
        <v>18</v>
      </c>
      <c r="C46" s="4" t="s">
        <v>69</v>
      </c>
      <c r="D46" s="2" t="s">
        <v>20</v>
      </c>
      <c r="E46" s="2" t="s">
        <v>21</v>
      </c>
      <c r="F46" s="2" t="s">
        <v>22</v>
      </c>
      <c r="G46" s="3" t="s">
        <v>53</v>
      </c>
      <c r="H46" s="6">
        <v>28886108667</v>
      </c>
      <c r="I46" s="6">
        <v>0</v>
      </c>
      <c r="J46" s="6">
        <v>0</v>
      </c>
      <c r="K46" s="6">
        <v>28886108667</v>
      </c>
      <c r="L46" s="6">
        <v>0</v>
      </c>
      <c r="M46" s="6">
        <v>27967169140</v>
      </c>
      <c r="N46" s="6">
        <v>918939527</v>
      </c>
      <c r="O46" s="6">
        <v>23291483701</v>
      </c>
      <c r="P46" s="7">
        <f t="shared" si="0"/>
        <v>0.80632126568188822</v>
      </c>
      <c r="Q46" s="6">
        <v>346870467.32999998</v>
      </c>
      <c r="R46" s="7">
        <f t="shared" si="5"/>
        <v>1.2008210289891727E-2</v>
      </c>
      <c r="S46" s="6">
        <v>313947299.32999998</v>
      </c>
      <c r="T46" s="7">
        <f t="shared" si="4"/>
        <v>1.0868452478289639E-2</v>
      </c>
    </row>
    <row r="47" spans="1:20" ht="30.6" x14ac:dyDescent="0.25">
      <c r="A47" s="2" t="s">
        <v>17</v>
      </c>
      <c r="B47" s="3" t="s">
        <v>18</v>
      </c>
      <c r="C47" s="4" t="s">
        <v>70</v>
      </c>
      <c r="D47" s="2" t="s">
        <v>20</v>
      </c>
      <c r="E47" s="2" t="s">
        <v>21</v>
      </c>
      <c r="F47" s="2" t="s">
        <v>22</v>
      </c>
      <c r="G47" s="3" t="s">
        <v>53</v>
      </c>
      <c r="H47" s="6">
        <v>16679450932</v>
      </c>
      <c r="I47" s="6">
        <v>0</v>
      </c>
      <c r="J47" s="6">
        <v>0</v>
      </c>
      <c r="K47" s="6">
        <v>16679450932</v>
      </c>
      <c r="L47" s="6">
        <v>0</v>
      </c>
      <c r="M47" s="6">
        <v>16581431262</v>
      </c>
      <c r="N47" s="6">
        <v>98019670</v>
      </c>
      <c r="O47" s="6">
        <v>16162238613</v>
      </c>
      <c r="P47" s="7">
        <f t="shared" si="0"/>
        <v>0.96899104646138479</v>
      </c>
      <c r="Q47" s="6">
        <v>882874355.63999999</v>
      </c>
      <c r="R47" s="7">
        <f t="shared" si="5"/>
        <v>5.2931859642104916E-2</v>
      </c>
      <c r="S47" s="6">
        <v>830634886.63999999</v>
      </c>
      <c r="T47" s="7">
        <f t="shared" si="4"/>
        <v>4.979989389497249E-2</v>
      </c>
    </row>
    <row r="48" spans="1:20" ht="30.6" x14ac:dyDescent="0.25">
      <c r="A48" s="2" t="s">
        <v>17</v>
      </c>
      <c r="B48" s="3" t="s">
        <v>18</v>
      </c>
      <c r="C48" s="4" t="s">
        <v>71</v>
      </c>
      <c r="D48" s="2" t="s">
        <v>20</v>
      </c>
      <c r="E48" s="2" t="s">
        <v>21</v>
      </c>
      <c r="F48" s="2" t="s">
        <v>22</v>
      </c>
      <c r="G48" s="3" t="s">
        <v>53</v>
      </c>
      <c r="H48" s="6">
        <v>70747924946</v>
      </c>
      <c r="I48" s="6">
        <v>0</v>
      </c>
      <c r="J48" s="6">
        <v>0</v>
      </c>
      <c r="K48" s="6">
        <v>70747924946</v>
      </c>
      <c r="L48" s="6">
        <v>0</v>
      </c>
      <c r="M48" s="6">
        <v>66033106540</v>
      </c>
      <c r="N48" s="6">
        <v>4714818406</v>
      </c>
      <c r="O48" s="6">
        <v>17309317444</v>
      </c>
      <c r="P48" s="7">
        <f t="shared" si="0"/>
        <v>0.24466183930075319</v>
      </c>
      <c r="Q48" s="6">
        <v>4273563549.9099998</v>
      </c>
      <c r="R48" s="7">
        <f t="shared" si="5"/>
        <v>6.0405496743146839E-2</v>
      </c>
      <c r="S48" s="6">
        <v>4260003549.9099998</v>
      </c>
      <c r="T48" s="7">
        <f t="shared" si="4"/>
        <v>6.0213830344304047E-2</v>
      </c>
    </row>
    <row r="49" spans="1:20" ht="30.6" x14ac:dyDescent="0.25">
      <c r="A49" s="2" t="s">
        <v>17</v>
      </c>
      <c r="B49" s="3" t="s">
        <v>18</v>
      </c>
      <c r="C49" s="4" t="s">
        <v>72</v>
      </c>
      <c r="D49" s="2" t="s">
        <v>20</v>
      </c>
      <c r="E49" s="2" t="s">
        <v>63</v>
      </c>
      <c r="F49" s="2" t="s">
        <v>22</v>
      </c>
      <c r="G49" s="3" t="s">
        <v>53</v>
      </c>
      <c r="H49" s="6">
        <v>106545530180</v>
      </c>
      <c r="I49" s="6">
        <v>0</v>
      </c>
      <c r="J49" s="6">
        <v>0</v>
      </c>
      <c r="K49" s="6">
        <v>106545530180</v>
      </c>
      <c r="L49" s="6">
        <v>0</v>
      </c>
      <c r="M49" s="6">
        <v>94969554029.160004</v>
      </c>
      <c r="N49" s="6">
        <v>11575976150.84</v>
      </c>
      <c r="O49" s="6">
        <v>67981219218.160004</v>
      </c>
      <c r="P49" s="7">
        <f t="shared" si="0"/>
        <v>0.63804853289773178</v>
      </c>
      <c r="Q49" s="6">
        <v>14472076130.209999</v>
      </c>
      <c r="R49" s="7">
        <f t="shared" si="5"/>
        <v>0.13582996964547087</v>
      </c>
      <c r="S49" s="6">
        <v>13914104580.209999</v>
      </c>
      <c r="T49" s="7">
        <f t="shared" si="4"/>
        <v>0.13059303902006261</v>
      </c>
    </row>
    <row r="50" spans="1:20" ht="30.6" x14ac:dyDescent="0.25">
      <c r="A50" s="2" t="s">
        <v>17</v>
      </c>
      <c r="B50" s="3" t="s">
        <v>18</v>
      </c>
      <c r="C50" s="4" t="s">
        <v>73</v>
      </c>
      <c r="D50" s="2" t="s">
        <v>20</v>
      </c>
      <c r="E50" s="2" t="s">
        <v>21</v>
      </c>
      <c r="F50" s="2" t="s">
        <v>22</v>
      </c>
      <c r="G50" s="3" t="s">
        <v>53</v>
      </c>
      <c r="H50" s="6">
        <v>34789633209</v>
      </c>
      <c r="I50" s="6">
        <v>0</v>
      </c>
      <c r="J50" s="6">
        <v>0</v>
      </c>
      <c r="K50" s="6">
        <v>34789633209</v>
      </c>
      <c r="L50" s="6">
        <v>0</v>
      </c>
      <c r="M50" s="6">
        <v>29676028071</v>
      </c>
      <c r="N50" s="6">
        <v>5113605138</v>
      </c>
      <c r="O50" s="6">
        <v>20716985622.48</v>
      </c>
      <c r="P50" s="7">
        <f t="shared" si="0"/>
        <v>0.59549307398620577</v>
      </c>
      <c r="Q50" s="6">
        <v>3746647550.5100002</v>
      </c>
      <c r="R50" s="7">
        <f t="shared" si="5"/>
        <v>0.10769436768711751</v>
      </c>
      <c r="S50" s="6">
        <v>3746647550.5100002</v>
      </c>
      <c r="T50" s="7">
        <f t="shared" si="4"/>
        <v>0.10769436768711751</v>
      </c>
    </row>
    <row r="51" spans="1:20" ht="30.6" x14ac:dyDescent="0.25">
      <c r="A51" s="2" t="s">
        <v>17</v>
      </c>
      <c r="B51" s="3" t="s">
        <v>18</v>
      </c>
      <c r="C51" s="4" t="s">
        <v>74</v>
      </c>
      <c r="D51" s="2" t="s">
        <v>20</v>
      </c>
      <c r="E51" s="2" t="s">
        <v>21</v>
      </c>
      <c r="F51" s="2" t="s">
        <v>22</v>
      </c>
      <c r="G51" s="3" t="s">
        <v>53</v>
      </c>
      <c r="H51" s="6">
        <v>21647080336</v>
      </c>
      <c r="I51" s="6">
        <v>0</v>
      </c>
      <c r="J51" s="6">
        <v>0</v>
      </c>
      <c r="K51" s="6">
        <v>21647080336</v>
      </c>
      <c r="L51" s="6">
        <v>0</v>
      </c>
      <c r="M51" s="6">
        <v>20130065760</v>
      </c>
      <c r="N51" s="6">
        <v>1517014576</v>
      </c>
      <c r="O51" s="6">
        <v>19945853882</v>
      </c>
      <c r="P51" s="7">
        <f t="shared" si="0"/>
        <v>0.92141081256252422</v>
      </c>
      <c r="Q51" s="6">
        <v>2264596041.1599998</v>
      </c>
      <c r="R51" s="7">
        <f t="shared" si="5"/>
        <v>0.10461438706788934</v>
      </c>
      <c r="S51" s="6">
        <v>2162452541.1599998</v>
      </c>
      <c r="T51" s="7">
        <f t="shared" si="4"/>
        <v>9.9895806159306891E-2</v>
      </c>
    </row>
    <row r="52" spans="1:20" ht="30.6" x14ac:dyDescent="0.25">
      <c r="A52" s="2" t="s">
        <v>17</v>
      </c>
      <c r="B52" s="3" t="s">
        <v>18</v>
      </c>
      <c r="C52" s="4" t="s">
        <v>75</v>
      </c>
      <c r="D52" s="2" t="s">
        <v>20</v>
      </c>
      <c r="E52" s="2" t="s">
        <v>21</v>
      </c>
      <c r="F52" s="2" t="s">
        <v>22</v>
      </c>
      <c r="G52" s="3" t="s">
        <v>53</v>
      </c>
      <c r="H52" s="6">
        <v>30011187068</v>
      </c>
      <c r="I52" s="6">
        <v>0</v>
      </c>
      <c r="J52" s="6">
        <v>0</v>
      </c>
      <c r="K52" s="6">
        <v>30011187068</v>
      </c>
      <c r="L52" s="6">
        <v>0</v>
      </c>
      <c r="M52" s="6">
        <v>27760728712</v>
      </c>
      <c r="N52" s="6">
        <v>2250458356</v>
      </c>
      <c r="O52" s="6">
        <v>23515932971</v>
      </c>
      <c r="P52" s="7">
        <f t="shared" si="0"/>
        <v>0.78357223650357744</v>
      </c>
      <c r="Q52" s="6">
        <v>925358455.02999997</v>
      </c>
      <c r="R52" s="7">
        <f t="shared" si="5"/>
        <v>3.0833783846447083E-2</v>
      </c>
      <c r="S52" s="6">
        <v>925358455.02999997</v>
      </c>
      <c r="T52" s="7">
        <f t="shared" si="4"/>
        <v>3.0833783846447083E-2</v>
      </c>
    </row>
    <row r="53" spans="1:20" ht="30.6" x14ac:dyDescent="0.25">
      <c r="A53" s="2" t="s">
        <v>17</v>
      </c>
      <c r="B53" s="3" t="s">
        <v>18</v>
      </c>
      <c r="C53" s="4" t="s">
        <v>75</v>
      </c>
      <c r="D53" s="2" t="s">
        <v>20</v>
      </c>
      <c r="E53" s="2" t="s">
        <v>63</v>
      </c>
      <c r="F53" s="2" t="s">
        <v>22</v>
      </c>
      <c r="G53" s="3" t="s">
        <v>53</v>
      </c>
      <c r="H53" s="6">
        <v>107650718720</v>
      </c>
      <c r="I53" s="6">
        <v>0</v>
      </c>
      <c r="J53" s="6">
        <v>0</v>
      </c>
      <c r="K53" s="6">
        <v>107650718720</v>
      </c>
      <c r="L53" s="6">
        <v>0</v>
      </c>
      <c r="M53" s="6">
        <v>107173818076.52</v>
      </c>
      <c r="N53" s="6">
        <v>476900643.48000002</v>
      </c>
      <c r="O53" s="6">
        <v>93789271535.520004</v>
      </c>
      <c r="P53" s="7">
        <f t="shared" si="0"/>
        <v>0.87123683567284227</v>
      </c>
      <c r="Q53" s="6">
        <v>13337781487.59</v>
      </c>
      <c r="R53" s="7">
        <f t="shared" si="5"/>
        <v>0.12389867570026754</v>
      </c>
      <c r="S53" s="6">
        <v>13335521487.59</v>
      </c>
      <c r="T53" s="7">
        <f t="shared" si="4"/>
        <v>0.12387768187851816</v>
      </c>
    </row>
    <row r="54" spans="1:20" ht="30.6" x14ac:dyDescent="0.25">
      <c r="A54" s="2" t="s">
        <v>17</v>
      </c>
      <c r="B54" s="3" t="s">
        <v>18</v>
      </c>
      <c r="C54" s="4" t="s">
        <v>76</v>
      </c>
      <c r="D54" s="2" t="s">
        <v>20</v>
      </c>
      <c r="E54" s="2" t="s">
        <v>21</v>
      </c>
      <c r="F54" s="2" t="s">
        <v>22</v>
      </c>
      <c r="G54" s="3" t="s">
        <v>53</v>
      </c>
      <c r="H54" s="6">
        <v>60868127309</v>
      </c>
      <c r="I54" s="6">
        <v>0</v>
      </c>
      <c r="J54" s="6">
        <v>0</v>
      </c>
      <c r="K54" s="6">
        <v>60868127309</v>
      </c>
      <c r="L54" s="6">
        <v>0</v>
      </c>
      <c r="M54" s="6">
        <v>53312742868</v>
      </c>
      <c r="N54" s="6">
        <v>7555384441</v>
      </c>
      <c r="O54" s="6">
        <v>46558799981</v>
      </c>
      <c r="P54" s="7">
        <f t="shared" si="0"/>
        <v>0.76491264048000018</v>
      </c>
      <c r="Q54" s="6">
        <v>5423865568.6700001</v>
      </c>
      <c r="R54" s="7">
        <f t="shared" si="5"/>
        <v>8.9108467903661365E-2</v>
      </c>
      <c r="S54" s="6">
        <v>5423865568.6700001</v>
      </c>
      <c r="T54" s="7">
        <f t="shared" si="4"/>
        <v>8.9108467903661365E-2</v>
      </c>
    </row>
    <row r="55" spans="1:20" ht="30.6" x14ac:dyDescent="0.25">
      <c r="A55" s="2" t="s">
        <v>17</v>
      </c>
      <c r="B55" s="3" t="s">
        <v>18</v>
      </c>
      <c r="C55" s="4" t="s">
        <v>77</v>
      </c>
      <c r="D55" s="2" t="s">
        <v>20</v>
      </c>
      <c r="E55" s="2" t="s">
        <v>21</v>
      </c>
      <c r="F55" s="2" t="s">
        <v>22</v>
      </c>
      <c r="G55" s="3" t="s">
        <v>53</v>
      </c>
      <c r="H55" s="6">
        <v>60429615070</v>
      </c>
      <c r="I55" s="6">
        <v>0</v>
      </c>
      <c r="J55" s="6">
        <v>0</v>
      </c>
      <c r="K55" s="6">
        <v>60429615070</v>
      </c>
      <c r="L55" s="6">
        <v>0</v>
      </c>
      <c r="M55" s="6">
        <v>58749462325</v>
      </c>
      <c r="N55" s="6">
        <v>1680152745</v>
      </c>
      <c r="O55" s="6">
        <v>54550458488</v>
      </c>
      <c r="P55" s="7">
        <f t="shared" si="0"/>
        <v>0.90271067298393759</v>
      </c>
      <c r="Q55" s="6">
        <v>284173760.61000001</v>
      </c>
      <c r="R55" s="7">
        <f t="shared" si="5"/>
        <v>4.7025578481812427E-3</v>
      </c>
      <c r="S55" s="6">
        <v>284173760.61000001</v>
      </c>
      <c r="T55" s="7">
        <f t="shared" si="4"/>
        <v>4.7025578481812427E-3</v>
      </c>
    </row>
    <row r="56" spans="1:20" ht="30.6" x14ac:dyDescent="0.25">
      <c r="A56" s="2" t="s">
        <v>17</v>
      </c>
      <c r="B56" s="3" t="s">
        <v>18</v>
      </c>
      <c r="C56" s="4" t="s">
        <v>77</v>
      </c>
      <c r="D56" s="2" t="s">
        <v>20</v>
      </c>
      <c r="E56" s="2" t="s">
        <v>63</v>
      </c>
      <c r="F56" s="2" t="s">
        <v>22</v>
      </c>
      <c r="G56" s="3" t="s">
        <v>53</v>
      </c>
      <c r="H56" s="6">
        <v>38958930000</v>
      </c>
      <c r="I56" s="6">
        <v>0</v>
      </c>
      <c r="J56" s="6">
        <v>0</v>
      </c>
      <c r="K56" s="6">
        <v>38958930000</v>
      </c>
      <c r="L56" s="6">
        <v>0</v>
      </c>
      <c r="M56" s="6">
        <v>33319682179.810001</v>
      </c>
      <c r="N56" s="6">
        <v>5639247820.1899996</v>
      </c>
      <c r="O56" s="6">
        <v>17226668365.810001</v>
      </c>
      <c r="P56" s="7">
        <f t="shared" si="0"/>
        <v>0.44217508966006003</v>
      </c>
      <c r="Q56" s="6">
        <v>3166801820.2800002</v>
      </c>
      <c r="R56" s="7">
        <f t="shared" si="5"/>
        <v>8.1285646712576556E-2</v>
      </c>
      <c r="S56" s="6">
        <v>3162811065.2800002</v>
      </c>
      <c r="T56" s="7">
        <f t="shared" si="4"/>
        <v>8.1183211789440837E-2</v>
      </c>
    </row>
    <row r="57" spans="1:20" ht="30.6" x14ac:dyDescent="0.25">
      <c r="A57" s="2" t="s">
        <v>17</v>
      </c>
      <c r="B57" s="3" t="s">
        <v>18</v>
      </c>
      <c r="C57" s="4" t="s">
        <v>78</v>
      </c>
      <c r="D57" s="2" t="s">
        <v>20</v>
      </c>
      <c r="E57" s="2" t="s">
        <v>63</v>
      </c>
      <c r="F57" s="2" t="s">
        <v>22</v>
      </c>
      <c r="G57" s="3" t="s">
        <v>53</v>
      </c>
      <c r="H57" s="6">
        <v>74321645432</v>
      </c>
      <c r="I57" s="6">
        <v>0</v>
      </c>
      <c r="J57" s="6">
        <v>0</v>
      </c>
      <c r="K57" s="6">
        <v>74321645432</v>
      </c>
      <c r="L57" s="6">
        <v>0</v>
      </c>
      <c r="M57" s="6">
        <v>71832047386</v>
      </c>
      <c r="N57" s="6">
        <v>2489598046</v>
      </c>
      <c r="O57" s="6">
        <v>16145965264</v>
      </c>
      <c r="P57" s="7">
        <f t="shared" si="0"/>
        <v>0.21724445375435913</v>
      </c>
      <c r="Q57" s="6">
        <v>2872377404.3699999</v>
      </c>
      <c r="R57" s="7">
        <f t="shared" si="5"/>
        <v>3.8647925347643962E-2</v>
      </c>
      <c r="S57" s="6">
        <v>2862617404.3699999</v>
      </c>
      <c r="T57" s="7">
        <f t="shared" si="4"/>
        <v>3.8516604250764724E-2</v>
      </c>
    </row>
    <row r="58" spans="1:20" ht="30.6" x14ac:dyDescent="0.25">
      <c r="A58" s="2" t="s">
        <v>17</v>
      </c>
      <c r="B58" s="3" t="s">
        <v>18</v>
      </c>
      <c r="C58" s="4" t="s">
        <v>79</v>
      </c>
      <c r="D58" s="2" t="s">
        <v>20</v>
      </c>
      <c r="E58" s="2" t="s">
        <v>21</v>
      </c>
      <c r="F58" s="2" t="s">
        <v>22</v>
      </c>
      <c r="G58" s="3" t="s">
        <v>53</v>
      </c>
      <c r="H58" s="6">
        <v>264294036333</v>
      </c>
      <c r="I58" s="6">
        <v>0</v>
      </c>
      <c r="J58" s="6">
        <v>0</v>
      </c>
      <c r="K58" s="6">
        <v>264294036333</v>
      </c>
      <c r="L58" s="6">
        <v>0</v>
      </c>
      <c r="M58" s="6">
        <v>245227069227.81</v>
      </c>
      <c r="N58" s="6">
        <v>19066967105.189999</v>
      </c>
      <c r="O58" s="6">
        <v>223259610867.81</v>
      </c>
      <c r="P58" s="7">
        <f t="shared" si="0"/>
        <v>0.84473949531918968</v>
      </c>
      <c r="Q58" s="6">
        <v>28561119760.509998</v>
      </c>
      <c r="R58" s="7">
        <f t="shared" si="5"/>
        <v>0.1080656989343646</v>
      </c>
      <c r="S58" s="6">
        <v>28414885006.509998</v>
      </c>
      <c r="T58" s="7">
        <f t="shared" si="4"/>
        <v>0.107512395666425</v>
      </c>
    </row>
    <row r="59" spans="1:20" ht="30.6" x14ac:dyDescent="0.25">
      <c r="A59" s="2" t="s">
        <v>17</v>
      </c>
      <c r="B59" s="3" t="s">
        <v>18</v>
      </c>
      <c r="C59" s="4" t="s">
        <v>80</v>
      </c>
      <c r="D59" s="2" t="s">
        <v>20</v>
      </c>
      <c r="E59" s="2" t="s">
        <v>21</v>
      </c>
      <c r="F59" s="2" t="s">
        <v>22</v>
      </c>
      <c r="G59" s="3" t="s">
        <v>53</v>
      </c>
      <c r="H59" s="6">
        <v>19006838934</v>
      </c>
      <c r="I59" s="6">
        <v>0</v>
      </c>
      <c r="J59" s="6">
        <v>0</v>
      </c>
      <c r="K59" s="6">
        <v>19006838934</v>
      </c>
      <c r="L59" s="6">
        <v>0</v>
      </c>
      <c r="M59" s="6">
        <v>18831218025</v>
      </c>
      <c r="N59" s="6">
        <v>175620909</v>
      </c>
      <c r="O59" s="6">
        <v>14898774349</v>
      </c>
      <c r="P59" s="7">
        <f t="shared" si="0"/>
        <v>0.78386387135362257</v>
      </c>
      <c r="Q59" s="6">
        <v>8096308599.5600004</v>
      </c>
      <c r="R59" s="7">
        <f t="shared" si="5"/>
        <v>0.42596818059404301</v>
      </c>
      <c r="S59" s="6">
        <v>7673565543.5600004</v>
      </c>
      <c r="T59" s="7">
        <f t="shared" si="4"/>
        <v>0.40372655180621841</v>
      </c>
    </row>
    <row r="60" spans="1:20" ht="30.6" x14ac:dyDescent="0.25">
      <c r="A60" s="2" t="s">
        <v>17</v>
      </c>
      <c r="B60" s="3" t="s">
        <v>18</v>
      </c>
      <c r="C60" s="4" t="s">
        <v>81</v>
      </c>
      <c r="D60" s="2" t="s">
        <v>20</v>
      </c>
      <c r="E60" s="2" t="s">
        <v>21</v>
      </c>
      <c r="F60" s="2" t="s">
        <v>22</v>
      </c>
      <c r="G60" s="3" t="s">
        <v>53</v>
      </c>
      <c r="H60" s="6">
        <v>78876456789</v>
      </c>
      <c r="I60" s="6">
        <v>0</v>
      </c>
      <c r="J60" s="6">
        <v>0</v>
      </c>
      <c r="K60" s="6">
        <v>78876456789</v>
      </c>
      <c r="L60" s="6">
        <v>0</v>
      </c>
      <c r="M60" s="6">
        <v>70178736391</v>
      </c>
      <c r="N60" s="6">
        <v>8697720398</v>
      </c>
      <c r="O60" s="6">
        <v>69404737146</v>
      </c>
      <c r="P60" s="7">
        <f t="shared" si="0"/>
        <v>0.87991702431135432</v>
      </c>
      <c r="Q60" s="6">
        <v>3617353033</v>
      </c>
      <c r="R60" s="7">
        <f t="shared" si="5"/>
        <v>4.5860998075467188E-2</v>
      </c>
      <c r="S60" s="6">
        <v>3617353033</v>
      </c>
      <c r="T60" s="7">
        <f t="shared" si="4"/>
        <v>4.5860998075467188E-2</v>
      </c>
    </row>
    <row r="61" spans="1:20" ht="51" x14ac:dyDescent="0.25">
      <c r="A61" s="2" t="s">
        <v>17</v>
      </c>
      <c r="B61" s="3" t="s">
        <v>18</v>
      </c>
      <c r="C61" s="4" t="s">
        <v>82</v>
      </c>
      <c r="D61" s="2" t="s">
        <v>20</v>
      </c>
      <c r="E61" s="2" t="s">
        <v>63</v>
      </c>
      <c r="F61" s="2" t="s">
        <v>22</v>
      </c>
      <c r="G61" s="3" t="s">
        <v>83</v>
      </c>
      <c r="H61" s="6">
        <v>104968730120</v>
      </c>
      <c r="I61" s="6">
        <v>0</v>
      </c>
      <c r="J61" s="6">
        <v>0</v>
      </c>
      <c r="K61" s="6">
        <v>104968730120</v>
      </c>
      <c r="L61" s="6">
        <v>0</v>
      </c>
      <c r="M61" s="6">
        <v>104968489372</v>
      </c>
      <c r="N61" s="6">
        <v>240748</v>
      </c>
      <c r="O61" s="6">
        <v>104770964205</v>
      </c>
      <c r="P61" s="7">
        <f t="shared" si="0"/>
        <v>0.99811595401055231</v>
      </c>
      <c r="Q61" s="6">
        <v>481447387</v>
      </c>
      <c r="R61" s="7">
        <f t="shared" si="5"/>
        <v>4.5865791312289907E-3</v>
      </c>
      <c r="S61" s="6">
        <v>473040665</v>
      </c>
      <c r="T61" s="7">
        <f t="shared" si="4"/>
        <v>4.5064912613425072E-3</v>
      </c>
    </row>
    <row r="62" spans="1:20" ht="40.799999999999997" x14ac:dyDescent="0.25">
      <c r="A62" s="2" t="s">
        <v>17</v>
      </c>
      <c r="B62" s="3" t="s">
        <v>18</v>
      </c>
      <c r="C62" s="4" t="s">
        <v>84</v>
      </c>
      <c r="D62" s="2" t="s">
        <v>20</v>
      </c>
      <c r="E62" s="2" t="s">
        <v>21</v>
      </c>
      <c r="F62" s="2" t="s">
        <v>22</v>
      </c>
      <c r="G62" s="3" t="s">
        <v>85</v>
      </c>
      <c r="H62" s="6">
        <v>18092386173</v>
      </c>
      <c r="I62" s="6">
        <v>0</v>
      </c>
      <c r="J62" s="6">
        <v>0</v>
      </c>
      <c r="K62" s="6">
        <v>18092386173</v>
      </c>
      <c r="L62" s="6">
        <v>0</v>
      </c>
      <c r="M62" s="6">
        <v>18083184722</v>
      </c>
      <c r="N62" s="6">
        <v>9201451</v>
      </c>
      <c r="O62" s="6">
        <v>17907198532</v>
      </c>
      <c r="P62" s="7">
        <f t="shared" si="0"/>
        <v>0.98976433295037869</v>
      </c>
      <c r="Q62" s="6">
        <v>659250766.48000002</v>
      </c>
      <c r="R62" s="7">
        <f t="shared" si="5"/>
        <v>3.643802205945762E-2</v>
      </c>
      <c r="S62" s="6">
        <v>645350766.48000002</v>
      </c>
      <c r="T62" s="7">
        <f t="shared" si="4"/>
        <v>3.5669743079167912E-2</v>
      </c>
    </row>
    <row r="63" spans="1:20" ht="40.799999999999997" x14ac:dyDescent="0.25">
      <c r="A63" s="2" t="s">
        <v>17</v>
      </c>
      <c r="B63" s="3" t="s">
        <v>18</v>
      </c>
      <c r="C63" s="4" t="s">
        <v>86</v>
      </c>
      <c r="D63" s="2" t="s">
        <v>20</v>
      </c>
      <c r="E63" s="2" t="s">
        <v>21</v>
      </c>
      <c r="F63" s="2" t="s">
        <v>22</v>
      </c>
      <c r="G63" s="3" t="s">
        <v>85</v>
      </c>
      <c r="H63" s="6">
        <v>23682476100</v>
      </c>
      <c r="I63" s="6">
        <v>0</v>
      </c>
      <c r="J63" s="6">
        <v>0</v>
      </c>
      <c r="K63" s="6">
        <v>23682476100</v>
      </c>
      <c r="L63" s="6">
        <v>0</v>
      </c>
      <c r="M63" s="6">
        <v>19040884764</v>
      </c>
      <c r="N63" s="6">
        <v>4641591336</v>
      </c>
      <c r="O63" s="6">
        <v>9443670155</v>
      </c>
      <c r="P63" s="7">
        <f t="shared" si="0"/>
        <v>0.39876194174645446</v>
      </c>
      <c r="Q63" s="6">
        <v>4419071386.9099998</v>
      </c>
      <c r="R63" s="7">
        <f t="shared" si="5"/>
        <v>0.18659667883756462</v>
      </c>
      <c r="S63" s="6">
        <v>4384471386.9099998</v>
      </c>
      <c r="T63" s="7">
        <f t="shared" si="4"/>
        <v>0.18513568295799948</v>
      </c>
    </row>
    <row r="64" spans="1:20" ht="51" x14ac:dyDescent="0.25">
      <c r="A64" s="2" t="s">
        <v>17</v>
      </c>
      <c r="B64" s="3" t="s">
        <v>18</v>
      </c>
      <c r="C64" s="4" t="s">
        <v>87</v>
      </c>
      <c r="D64" s="2" t="s">
        <v>20</v>
      </c>
      <c r="E64" s="2" t="s">
        <v>21</v>
      </c>
      <c r="F64" s="2" t="s">
        <v>22</v>
      </c>
      <c r="G64" s="3" t="s">
        <v>88</v>
      </c>
      <c r="H64" s="6">
        <v>63570000000</v>
      </c>
      <c r="I64" s="6">
        <v>0</v>
      </c>
      <c r="J64" s="6">
        <v>0</v>
      </c>
      <c r="K64" s="6">
        <v>63570000000</v>
      </c>
      <c r="L64" s="6">
        <v>0</v>
      </c>
      <c r="M64" s="6">
        <v>47936280622</v>
      </c>
      <c r="N64" s="6">
        <v>15633719378</v>
      </c>
      <c r="O64" s="6">
        <v>40077086233.980003</v>
      </c>
      <c r="P64" s="7">
        <f t="shared" si="0"/>
        <v>0.63044024278716382</v>
      </c>
      <c r="Q64" s="6">
        <v>19928410703.740002</v>
      </c>
      <c r="R64" s="7">
        <f t="shared" si="5"/>
        <v>0.31348766247821302</v>
      </c>
      <c r="S64" s="6">
        <v>18981185053.740002</v>
      </c>
      <c r="T64" s="7">
        <f t="shared" si="4"/>
        <v>0.29858714887116566</v>
      </c>
    </row>
    <row r="65" spans="1:20" ht="51" x14ac:dyDescent="0.25">
      <c r="A65" s="2" t="s">
        <v>17</v>
      </c>
      <c r="B65" s="3" t="s">
        <v>18</v>
      </c>
      <c r="C65" s="4" t="s">
        <v>89</v>
      </c>
      <c r="D65" s="2" t="s">
        <v>20</v>
      </c>
      <c r="E65" s="2" t="s">
        <v>21</v>
      </c>
      <c r="F65" s="2" t="s">
        <v>22</v>
      </c>
      <c r="G65" s="3" t="s">
        <v>88</v>
      </c>
      <c r="H65" s="6">
        <v>2000000000</v>
      </c>
      <c r="I65" s="6">
        <v>0</v>
      </c>
      <c r="J65" s="6">
        <v>0</v>
      </c>
      <c r="K65" s="6">
        <v>2000000000</v>
      </c>
      <c r="L65" s="6">
        <v>0</v>
      </c>
      <c r="M65" s="6">
        <v>2000000000</v>
      </c>
      <c r="N65" s="6">
        <v>0</v>
      </c>
      <c r="O65" s="6">
        <v>11186000</v>
      </c>
      <c r="P65" s="7">
        <f t="shared" si="0"/>
        <v>5.5929999999999999E-3</v>
      </c>
      <c r="Q65" s="6">
        <v>11186000</v>
      </c>
      <c r="R65" s="7">
        <f t="shared" si="5"/>
        <v>5.5929999999999999E-3</v>
      </c>
      <c r="S65" s="6">
        <v>11186000</v>
      </c>
      <c r="T65" s="7">
        <f t="shared" si="4"/>
        <v>5.5929999999999999E-3</v>
      </c>
    </row>
    <row r="66" spans="1:20" ht="51" x14ac:dyDescent="0.25">
      <c r="A66" s="2" t="s">
        <v>17</v>
      </c>
      <c r="B66" s="3" t="s">
        <v>18</v>
      </c>
      <c r="C66" s="4" t="s">
        <v>90</v>
      </c>
      <c r="D66" s="2" t="s">
        <v>20</v>
      </c>
      <c r="E66" s="2" t="s">
        <v>21</v>
      </c>
      <c r="F66" s="2" t="s">
        <v>22</v>
      </c>
      <c r="G66" s="3" t="s">
        <v>88</v>
      </c>
      <c r="H66" s="6">
        <v>22000000000</v>
      </c>
      <c r="I66" s="6">
        <v>0</v>
      </c>
      <c r="J66" s="6">
        <v>0</v>
      </c>
      <c r="K66" s="6">
        <v>22000000000</v>
      </c>
      <c r="L66" s="6">
        <v>0</v>
      </c>
      <c r="M66" s="6">
        <v>21130598277</v>
      </c>
      <c r="N66" s="6">
        <v>869401723</v>
      </c>
      <c r="O66" s="6">
        <v>13350005871</v>
      </c>
      <c r="P66" s="7">
        <f t="shared" si="0"/>
        <v>0.60681844868181822</v>
      </c>
      <c r="Q66" s="6">
        <v>3178644468</v>
      </c>
      <c r="R66" s="7">
        <f t="shared" si="5"/>
        <v>0.14448383945454546</v>
      </c>
      <c r="S66" s="6">
        <v>3167344468</v>
      </c>
      <c r="T66" s="7">
        <f t="shared" si="4"/>
        <v>0.1439702030909091</v>
      </c>
    </row>
    <row r="67" spans="1:20" x14ac:dyDescent="0.25">
      <c r="A67" s="8"/>
      <c r="B67" s="9"/>
      <c r="C67" s="10"/>
      <c r="D67" s="8"/>
      <c r="E67" s="8"/>
      <c r="F67" s="8"/>
      <c r="G67" s="5" t="s">
        <v>96</v>
      </c>
      <c r="H67" s="13">
        <f>SUM(H30:H66)</f>
        <v>1768182313328</v>
      </c>
      <c r="I67" s="13">
        <f t="shared" ref="I67:O67" si="6">SUM(I30:I66)</f>
        <v>0</v>
      </c>
      <c r="J67" s="13">
        <f t="shared" si="6"/>
        <v>0</v>
      </c>
      <c r="K67" s="13">
        <f t="shared" si="6"/>
        <v>1768182313328</v>
      </c>
      <c r="L67" s="13">
        <f t="shared" si="6"/>
        <v>0</v>
      </c>
      <c r="M67" s="13">
        <f t="shared" si="6"/>
        <v>1597273685025.2302</v>
      </c>
      <c r="N67" s="13">
        <f t="shared" si="6"/>
        <v>170908628302.76999</v>
      </c>
      <c r="O67" s="13">
        <f t="shared" si="6"/>
        <v>1160631596630.5901</v>
      </c>
      <c r="P67" s="12">
        <f>+O67/K67</f>
        <v>0.6563981484726521</v>
      </c>
      <c r="Q67" s="13">
        <f>SUM(Q30:Q66)</f>
        <v>184145428186.06998</v>
      </c>
      <c r="R67" s="12">
        <f>+Q67/K67</f>
        <v>0.10414391479772186</v>
      </c>
      <c r="S67" s="13">
        <f>SUM(S30:S66)</f>
        <v>179254121227.65997</v>
      </c>
      <c r="T67" s="12">
        <f>+S67/K67</f>
        <v>0.10137762371928449</v>
      </c>
    </row>
    <row r="68" spans="1:20" x14ac:dyDescent="0.25">
      <c r="A68" s="8"/>
      <c r="B68" s="9"/>
      <c r="C68" s="10"/>
      <c r="D68" s="8"/>
      <c r="E68" s="8"/>
      <c r="F68" s="8"/>
      <c r="G68" s="5" t="s">
        <v>97</v>
      </c>
      <c r="H68" s="13">
        <f>+H29+H67</f>
        <v>2573872657328</v>
      </c>
      <c r="I68" s="13">
        <f t="shared" ref="I68:S68" si="7">+I29+I67</f>
        <v>69223731326</v>
      </c>
      <c r="J68" s="13">
        <f t="shared" si="7"/>
        <v>69223731326</v>
      </c>
      <c r="K68" s="13">
        <f t="shared" si="7"/>
        <v>2573872657328</v>
      </c>
      <c r="L68" s="13">
        <f t="shared" si="7"/>
        <v>60941236674</v>
      </c>
      <c r="M68" s="13">
        <f t="shared" si="7"/>
        <v>2262589357615.4102</v>
      </c>
      <c r="N68" s="13">
        <f t="shared" si="7"/>
        <v>250342063038.59</v>
      </c>
      <c r="O68" s="13">
        <f t="shared" si="7"/>
        <v>1614634031470.48</v>
      </c>
      <c r="P68" s="12">
        <f>+O68/K68</f>
        <v>0.62731698356307608</v>
      </c>
      <c r="Q68" s="13">
        <f t="shared" si="7"/>
        <v>613208509672.14001</v>
      </c>
      <c r="R68" s="12">
        <f>+Q68/K68</f>
        <v>0.23824353078474625</v>
      </c>
      <c r="S68" s="13">
        <f t="shared" si="7"/>
        <v>574053866413.91003</v>
      </c>
      <c r="T68" s="12">
        <f>+S68/K68</f>
        <v>0.22303118407180617</v>
      </c>
    </row>
    <row r="69" spans="1:20" x14ac:dyDescent="0.25"/>
    <row r="70" spans="1:20" x14ac:dyDescent="0.25"/>
    <row r="71" spans="1:20" x14ac:dyDescent="0.25"/>
    <row r="72" spans="1:20" x14ac:dyDescent="0.25"/>
    <row r="73" spans="1:20" x14ac:dyDescent="0.25"/>
    <row r="74" spans="1:20" x14ac:dyDescent="0.25"/>
    <row r="75" spans="1:20" x14ac:dyDescent="0.25"/>
    <row r="76" spans="1:20" x14ac:dyDescent="0.25"/>
  </sheetData>
  <sheetProtection algorithmName="SHA-512" hashValue="Y6hshwdDQFXGYCteM94wbsx/nTvvYuFqMKVK1jwhiZCufQkIVP+QU3bTPnUocTLqoypzbPS9d8ooBEVAbU5MFA==" saltValue="e3mg2kbb2T7kY8J5fW7rsA==" spinCount="100000" sheet="1" formatCells="0" formatColumns="0" formatRows="0" insertColumns="0" insertRows="0" insertHyperlinks="0" deleteColumns="0" deleteRows="0" sort="0" autoFilter="0" pivotTables="0"/>
  <mergeCells count="1">
    <mergeCell ref="A8:U8"/>
  </mergeCells>
  <pageMargins left="0.78740157480314998" right="0.78740157480314998" top="0.78740157480314998" bottom="0.78740157480314998" header="0.78740157480314998" footer="0.78740157480314998"/>
  <pageSetup paperSize="5" orientation="landscape" horizontalDpi="300" verticalDpi="300"/>
  <headerFooter alignWithMargins="0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F1465BDAF1FE24E81736B977CF6B447" ma:contentTypeVersion="6" ma:contentTypeDescription="Create a new document." ma:contentTypeScope="" ma:versionID="09f96e2e27241642fded57bc48c1d0be">
  <xsd:schema xmlns:xsd="http://www.w3.org/2001/XMLSchema" xmlns:xs="http://www.w3.org/2001/XMLSchema" xmlns:p="http://schemas.microsoft.com/office/2006/metadata/properties" xmlns:ns2="61cca86f-76d0-4580-a348-650cc4dfa152" targetNamespace="http://schemas.microsoft.com/office/2006/metadata/properties" ma:root="true" ma:fieldsID="c876608ca09e39fbbbe65fa605cd83f7" ns2:_="">
    <xsd:import namespace="61cca86f-76d0-4580-a348-650cc4dfa152"/>
    <xsd:element name="properties">
      <xsd:complexType>
        <xsd:sequence>
          <xsd:element name="documentManagement">
            <xsd:complexType>
              <xsd:all>
                <xsd:element ref="ns2:Descripci_x00f3_n" minOccurs="0"/>
                <xsd:element ref="ns2:Tipo_x0020_documento" minOccurs="0"/>
                <xsd:element ref="ns2:Formato" minOccurs="0"/>
                <xsd:element ref="ns2:Filtro" minOccurs="0"/>
                <xsd:element ref="ns2:Vigencia" minOccurs="0"/>
                <xsd:element ref="ns2:Ord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1cca86f-76d0-4580-a348-650cc4dfa152" elementFormDefault="qualified">
    <xsd:import namespace="http://schemas.microsoft.com/office/2006/documentManagement/types"/>
    <xsd:import namespace="http://schemas.microsoft.com/office/infopath/2007/PartnerControls"/>
    <xsd:element name="Descripci_x00f3_n" ma:index="8" nillable="true" ma:displayName="Descripción" ma:internalName="Descripci_x00f3_n">
      <xsd:simpleType>
        <xsd:restriction base="dms:Text">
          <xsd:maxLength value="255"/>
        </xsd:restriction>
      </xsd:simpleType>
    </xsd:element>
    <xsd:element name="Tipo_x0020_documento" ma:index="9" nillable="true" ma:displayName="Tipo documento" ma:format="Dropdown" ma:internalName="Tipo_x0020_documento">
      <xsd:simpleType>
        <xsd:restriction base="dms:Choice">
          <xsd:enumeration value="Ejecución"/>
          <xsd:enumeration value="Copia"/>
          <xsd:enumeration value="Decreto"/>
          <xsd:enumeration value="Resolución"/>
          <xsd:enumeration value="Presupuesto"/>
          <xsd:enumeration value="Inversión"/>
          <xsd:enumeration value="Informe"/>
        </xsd:restriction>
      </xsd:simpleType>
    </xsd:element>
    <xsd:element name="Formato" ma:index="10" nillable="true" ma:displayName="Formato" ma:format="Dropdown" ma:internalName="Formato">
      <xsd:simpleType>
        <xsd:restriction base="dms:Choice">
          <xsd:enumeration value="/Style%20Library/Images/pdf.svg"/>
          <xsd:enumeration value="/Style%20Library/Images/doc.svg"/>
          <xsd:enumeration value="/Style%20Library/Images/xls.svg"/>
          <xsd:enumeration value="/Style%20Library/Images/ppt.svg"/>
          <xsd:enumeration value="/Style%20Library/Images/jpg.svg"/>
        </xsd:restriction>
      </xsd:simpleType>
    </xsd:element>
    <xsd:element name="Filtro" ma:index="11" nillable="true" ma:displayName="Filtro" ma:internalName="Filtro">
      <xsd:simpleType>
        <xsd:restriction base="dms:Text">
          <xsd:maxLength value="255"/>
        </xsd:restriction>
      </xsd:simpleType>
    </xsd:element>
    <xsd:element name="Vigencia" ma:index="12" nillable="true" ma:displayName="Vigencia" ma:default="2022" ma:format="Dropdown" ma:internalName="Vigencia">
      <xsd:simpleType>
        <xsd:restriction base="dms:Choice">
          <xsd:enumeration value="2025"/>
          <xsd:enumeration value="2024"/>
          <xsd:enumeration value="2023"/>
          <xsd:enumeration value="2022"/>
          <xsd:enumeration value="2021"/>
          <xsd:enumeration value="2020"/>
          <xsd:enumeration value="2019"/>
          <xsd:enumeration value="2018"/>
          <xsd:enumeration value="2017"/>
          <xsd:enumeration value="2016"/>
          <xsd:enumeration value="2015"/>
          <xsd:enumeration value="2014"/>
          <xsd:enumeration value="2013"/>
          <xsd:enumeration value="2012"/>
          <xsd:enumeration value="2011"/>
          <xsd:enumeration value="2010"/>
          <xsd:enumeration value="2009"/>
          <xsd:enumeration value="2008"/>
          <xsd:enumeration value="2007"/>
          <xsd:enumeration value="2006"/>
        </xsd:restriction>
      </xsd:simpleType>
    </xsd:element>
    <xsd:element name="Orden" ma:index="13" nillable="true" ma:displayName="Orden" ma:internalName="Orden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Filtro xmlns="61cca86f-76d0-4580-a348-650cc4dfa152" xsi:nil="true"/>
    <Orden xmlns="61cca86f-76d0-4580-a348-650cc4dfa152" xsi:nil="true"/>
    <Formato xmlns="61cca86f-76d0-4580-a348-650cc4dfa152">/Style%20Library/Images/xls.svg</Formato>
    <Descripci_x00f3_n xmlns="61cca86f-76d0-4580-a348-650cc4dfa152">Decreto 2295 del 29 de diciembre de 2023 – Por el cual se liquida el presupuesto para la vigencia 2024</Descripci_x00f3_n>
    <Vigencia xmlns="61cca86f-76d0-4580-a348-650cc4dfa152">2024</Vigencia>
    <Tipo_x0020_documento xmlns="61cca86f-76d0-4580-a348-650cc4dfa152">Ejecución</Tipo_x0020_documento>
  </documentManagement>
</p:properties>
</file>

<file path=customXml/itemProps1.xml><?xml version="1.0" encoding="utf-8"?>
<ds:datastoreItem xmlns:ds="http://schemas.openxmlformats.org/officeDocument/2006/customXml" ds:itemID="{6195D49E-8EB6-432F-9252-5F0FE33E8487}"/>
</file>

<file path=customXml/itemProps2.xml><?xml version="1.0" encoding="utf-8"?>
<ds:datastoreItem xmlns:ds="http://schemas.openxmlformats.org/officeDocument/2006/customXml" ds:itemID="{D3E5E168-2F5A-443E-AFCA-A80542C905F0}"/>
</file>

<file path=customXml/itemProps3.xml><?xml version="1.0" encoding="utf-8"?>
<ds:datastoreItem xmlns:ds="http://schemas.openxmlformats.org/officeDocument/2006/customXml" ds:itemID="{FF224834-302C-4417-9293-553D85099039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REP_EPG034_EjecucionPresupuesta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Ejecución Presupuestal a Agosto 2024</dc:title>
  <cp:lastModifiedBy>Sandra Patricia Jimenez Gonzalez</cp:lastModifiedBy>
  <dcterms:modified xsi:type="dcterms:W3CDTF">2024-09-16T19:19:51Z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0x0101007F1465BDAF1FE24E81736B977CF6B447</vt:lpwstr>
  </property>
</Properties>
</file>